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eleprastichting-my.sharepoint.com/personal/l_mieras_nlrinternational_org/Documents/Leprastichting/Global Partnership/2026/SDR-PEP sub-group/SDR-PEP Documents_Tools_Materials/versions of rifampicin calculation tool/"/>
    </mc:Choice>
  </mc:AlternateContent>
  <xr:revisionPtr revIDLastSave="0" documentId="8_{5F7B63BF-9A68-44C9-9009-EDE533336AD8}" xr6:coauthVersionLast="47" xr6:coauthVersionMax="47" xr10:uidLastSave="{00000000-0000-0000-0000-000000000000}"/>
  <bookViews>
    <workbookView xWindow="-110" yWindow="-110" windowWidth="19420" windowHeight="10300" xr2:uid="{B500592C-5715-4D7D-A813-16B37C86E68C}"/>
  </bookViews>
  <sheets>
    <sheet name="Rifampicin calculation" sheetId="1" r:id="rId1"/>
    <sheet name="WHO Tech Guid calculation" sheetId="2" r:id="rId2"/>
    <sheet name="WHO TG Eligibility Criteria" sheetId="3" r:id="rId3"/>
    <sheet name="Sheet4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F16" i="1" l="1"/>
  <c r="F7" i="1"/>
  <c r="F19" i="1" s="1"/>
  <c r="G19" i="1" s="1"/>
  <c r="E32" i="1" s="1"/>
  <c r="H32" i="1" s="1"/>
  <c r="I32" i="1" s="1"/>
  <c r="E21" i="1"/>
  <c r="F17" i="1" l="1"/>
  <c r="G17" i="1" s="1"/>
  <c r="E29" i="1" s="1"/>
  <c r="H30" i="1" s="1"/>
  <c r="I30" i="1" s="1"/>
  <c r="F18" i="1"/>
  <c r="G18" i="1" s="1"/>
  <c r="E31" i="1" s="1"/>
  <c r="H31" i="1" s="1"/>
  <c r="J31" i="1" s="1"/>
  <c r="G16" i="1"/>
  <c r="E28" i="1" s="1"/>
  <c r="H28" i="1" s="1"/>
  <c r="J28" i="1" s="1"/>
  <c r="F20" i="1"/>
  <c r="G20" i="1" s="1"/>
  <c r="E33" i="1" s="1"/>
  <c r="H33" i="1" s="1"/>
  <c r="I33" i="1" s="1"/>
  <c r="I34" i="1" l="1"/>
  <c r="E38" i="1" s="1"/>
  <c r="G38" i="1" s="1"/>
  <c r="G43" i="1" s="1"/>
  <c r="G44" i="1" s="1"/>
  <c r="G52" i="1" s="1"/>
  <c r="H29" i="1"/>
  <c r="J29" i="1" s="1"/>
  <c r="J34" i="1" s="1"/>
  <c r="E39" i="1" s="1"/>
  <c r="G39" i="1" s="1"/>
  <c r="H43" i="1" s="1"/>
  <c r="H44" i="1" s="1"/>
  <c r="H52" i="1" s="1"/>
  <c r="G49" i="1" l="1"/>
  <c r="G50" i="1"/>
  <c r="G51" i="1"/>
  <c r="H49" i="1"/>
  <c r="H50" i="1"/>
  <c r="H51" i="1"/>
</calcChain>
</file>

<file path=xl/sharedStrings.xml><?xml version="1.0" encoding="utf-8"?>
<sst xmlns="http://schemas.openxmlformats.org/spreadsheetml/2006/main" count="97" uniqueCount="85">
  <si>
    <t>The calculation for loose rifampicin for SDR-PEP administration can be made, using the following formula:</t>
  </si>
  <si>
    <t>Estimated total number 
of contacts</t>
  </si>
  <si>
    <t>=</t>
  </si>
  <si>
    <r>
      <t xml:space="preserve">Total number of index patients  
</t>
    </r>
    <r>
      <rPr>
        <b/>
        <sz val="14"/>
        <rFont val="Aptos Narrow"/>
        <family val="2"/>
        <scheme val="minor"/>
      </rPr>
      <t xml:space="preserve">x 
</t>
    </r>
    <r>
      <rPr>
        <sz val="11"/>
        <rFont val="Aptos Narrow"/>
        <family val="2"/>
        <scheme val="minor"/>
      </rPr>
      <t>Average number of contacts per index patient</t>
    </r>
  </si>
  <si>
    <t xml:space="preserve">                         Action steps</t>
  </si>
  <si>
    <r>
      <rPr>
        <b/>
        <sz val="12"/>
        <color theme="1"/>
        <rFont val="Aptos Narrow"/>
        <family val="2"/>
        <scheme val="minor"/>
      </rPr>
      <t>Start calculation of rifampicin needs for next year</t>
    </r>
    <r>
      <rPr>
        <b/>
        <sz val="11"/>
        <color theme="1"/>
        <rFont val="Aptos Narrow"/>
        <family val="2"/>
        <scheme val="minor"/>
      </rPr>
      <t xml:space="preserve">
</t>
    </r>
    <r>
      <rPr>
        <i/>
        <sz val="11"/>
        <color theme="1"/>
        <rFont val="Aptos Narrow"/>
        <family val="2"/>
        <scheme val="minor"/>
      </rPr>
      <t>Fill in the numbers in the</t>
    </r>
    <r>
      <rPr>
        <b/>
        <i/>
        <sz val="11"/>
        <rFont val="Aptos Narrow"/>
        <family val="2"/>
        <scheme val="minor"/>
      </rPr>
      <t xml:space="preserve"> empty cells</t>
    </r>
    <r>
      <rPr>
        <i/>
        <sz val="11"/>
        <color theme="1"/>
        <rFont val="Aptos Narrow"/>
        <family val="2"/>
        <scheme val="minor"/>
      </rPr>
      <t xml:space="preserve">. 
The value in the cells with </t>
    </r>
    <r>
      <rPr>
        <b/>
        <i/>
        <sz val="11"/>
        <color theme="5"/>
        <rFont val="Aptos Narrow"/>
        <family val="2"/>
        <scheme val="minor"/>
      </rPr>
      <t>orange text</t>
    </r>
    <r>
      <rPr>
        <i/>
        <sz val="11"/>
        <color theme="1"/>
        <rFont val="Aptos Narrow"/>
        <family val="2"/>
        <scheme val="minor"/>
      </rPr>
      <t xml:space="preserve"> are calculated automatically.</t>
    </r>
  </si>
  <si>
    <t>Step 1 out of 4</t>
  </si>
  <si>
    <t>Number of patients reported 
in the previous year 
[A] *</t>
  </si>
  <si>
    <t>Average number of 
contacts per patient
[B]</t>
  </si>
  <si>
    <t>Estimated total number of contacts
[C] 
= [A] x [B]</t>
  </si>
  <si>
    <t xml:space="preserve">[A] Number of patients reported in the previous year
[B] Average number of contacts per patient </t>
  </si>
  <si>
    <t>* When starting SDR-PEP administration, you may include several retrospective years, for example, including contacts of patients diagnosed up to 3 or 5 years ago - in which case you would take the average number of cases reported annually over the last 3 or 5 years.</t>
  </si>
  <si>
    <t>The age-wise requirement can be calculated with the following formula:</t>
  </si>
  <si>
    <t>Total number of contacts 
per age group</t>
  </si>
  <si>
    <r>
      <t xml:space="preserve">% population of age group </t>
    </r>
    <r>
      <rPr>
        <b/>
        <sz val="14"/>
        <rFont val="Aptos Narrow"/>
        <family val="2"/>
        <scheme val="minor"/>
      </rPr>
      <t>x</t>
    </r>
    <r>
      <rPr>
        <sz val="11"/>
        <rFont val="Aptos Narrow"/>
        <family val="2"/>
        <scheme val="minor"/>
      </rPr>
      <t xml:space="preserve"> total number of contacts</t>
    </r>
  </si>
  <si>
    <r>
      <rPr>
        <b/>
        <sz val="12"/>
        <color theme="1"/>
        <rFont val="Aptos Narrow"/>
        <family val="2"/>
        <scheme val="minor"/>
      </rPr>
      <t>Total number of contacts per age group</t>
    </r>
    <r>
      <rPr>
        <b/>
        <sz val="11"/>
        <color theme="1"/>
        <rFont val="Aptos Narrow"/>
        <family val="2"/>
        <scheme val="minor"/>
      </rPr>
      <t xml:space="preserve">
</t>
    </r>
    <r>
      <rPr>
        <sz val="11"/>
        <color theme="1"/>
        <rFont val="Aptos Narrow"/>
        <family val="2"/>
        <scheme val="minor"/>
      </rPr>
      <t xml:space="preserve">If the number of inhabitants by age group is not known, use a website like this, from the United Nations: </t>
    </r>
    <r>
      <rPr>
        <u/>
        <sz val="11"/>
        <color theme="3" tint="0.499984740745262"/>
        <rFont val="Aptos Narrow"/>
        <family val="2"/>
        <scheme val="minor"/>
      </rPr>
      <t xml:space="preserve">https://www.unfpa.org/data/world-population
</t>
    </r>
    <r>
      <rPr>
        <b/>
        <sz val="11"/>
        <color theme="1"/>
        <rFont val="Aptos Narrow"/>
        <family val="2"/>
        <scheme val="minor"/>
      </rPr>
      <t xml:space="preserve">
</t>
    </r>
    <r>
      <rPr>
        <i/>
        <sz val="11"/>
        <color theme="1"/>
        <rFont val="Aptos Narrow"/>
        <family val="2"/>
        <scheme val="minor"/>
      </rPr>
      <t xml:space="preserve">Enter the numbers into the </t>
    </r>
    <r>
      <rPr>
        <b/>
        <i/>
        <sz val="11"/>
        <color theme="1"/>
        <rFont val="Aptos Narrow"/>
        <family val="2"/>
        <scheme val="minor"/>
      </rPr>
      <t>empty cells</t>
    </r>
    <r>
      <rPr>
        <i/>
        <sz val="11"/>
        <color theme="2" tint="-0.499984740745262"/>
        <rFont val="Aptos Narrow"/>
        <family val="2"/>
        <scheme val="minor"/>
      </rPr>
      <t>.</t>
    </r>
    <r>
      <rPr>
        <i/>
        <sz val="11"/>
        <color theme="1"/>
        <rFont val="Aptos Narrow"/>
        <family val="2"/>
        <scheme val="minor"/>
      </rPr>
      <t xml:space="preserve"> The value in the boxes with </t>
    </r>
    <r>
      <rPr>
        <b/>
        <i/>
        <sz val="11"/>
        <color theme="5"/>
        <rFont val="Aptos Narrow"/>
        <family val="2"/>
        <scheme val="minor"/>
      </rPr>
      <t xml:space="preserve">orange text </t>
    </r>
    <r>
      <rPr>
        <i/>
        <sz val="11"/>
        <color theme="1"/>
        <rFont val="Aptos Narrow"/>
        <family val="2"/>
        <scheme val="minor"/>
      </rPr>
      <t>(formulas) is calculated automatically.</t>
    </r>
  </si>
  <si>
    <t>Step 2 out of 4</t>
  </si>
  <si>
    <t>Age group</t>
  </si>
  <si>
    <r>
      <t xml:space="preserve">% in the population 
</t>
    </r>
    <r>
      <rPr>
        <b/>
        <sz val="10"/>
        <color theme="0"/>
        <rFont val="Aptos Narrow"/>
        <family val="2"/>
        <scheme val="minor"/>
      </rPr>
      <t>(fill in all cells, also in case 
a percentage is zero)</t>
    </r>
  </si>
  <si>
    <t>Estimated total number of contacts 
[C]</t>
  </si>
  <si>
    <t>Estimated number of contacts 
per age group</t>
  </si>
  <si>
    <r>
      <t xml:space="preserve">Fill in: the percentage of the population in </t>
    </r>
    <r>
      <rPr>
        <b/>
        <sz val="10"/>
        <color rgb="FFC00000"/>
        <rFont val="Aptos Narrow"/>
        <family val="2"/>
        <scheme val="minor"/>
      </rPr>
      <t>this age group</t>
    </r>
    <r>
      <rPr>
        <sz val="10"/>
        <color rgb="FFC00000"/>
        <rFont val="Aptos Narrow"/>
        <family val="2"/>
        <scheme val="minor"/>
      </rPr>
      <t xml:space="preserve"> 
(nr only).</t>
    </r>
  </si>
  <si>
    <t>≥ 15 anos</t>
  </si>
  <si>
    <t>10–14 anos</t>
  </si>
  <si>
    <r>
      <t xml:space="preserve">6–9 anos </t>
    </r>
    <r>
      <rPr>
        <b/>
        <sz val="11"/>
        <color theme="1"/>
        <rFont val="Aptos Narrow"/>
        <family val="2"/>
        <scheme val="minor"/>
      </rPr>
      <t>≥20 kg</t>
    </r>
    <r>
      <rPr>
        <sz val="11"/>
        <color theme="1"/>
        <rFont val="Aptos Narrow"/>
        <family val="2"/>
        <scheme val="minor"/>
      </rPr>
      <t xml:space="preserve">  *</t>
    </r>
  </si>
  <si>
    <r>
      <t xml:space="preserve">6–9 anos </t>
    </r>
    <r>
      <rPr>
        <b/>
        <sz val="11"/>
        <color theme="1"/>
        <rFont val="Aptos Narrow"/>
        <family val="2"/>
        <scheme val="minor"/>
      </rPr>
      <t>&lt;20 kg</t>
    </r>
    <r>
      <rPr>
        <sz val="11"/>
        <color theme="1"/>
        <rFont val="Aptos Narrow"/>
        <family val="2"/>
        <scheme val="minor"/>
      </rPr>
      <t xml:space="preserve">  *</t>
    </r>
  </si>
  <si>
    <t>Total should not exceed 100 !</t>
  </si>
  <si>
    <t>* If the weight distribution for this age group (6–9 years) is unknown, make an estimate based on the nutritional status in the region.</t>
  </si>
  <si>
    <t>** If the% of the 2-to-5-year-old age group in the population is unknown, half of the proportion of the 0-to-5-year-old age group in the population is used instead.</t>
  </si>
  <si>
    <r>
      <rPr>
        <b/>
        <sz val="12"/>
        <color theme="1"/>
        <rFont val="Aptos Narrow"/>
        <family val="2"/>
        <scheme val="minor"/>
      </rPr>
      <t xml:space="preserve">Calculation of rifampicin requirements by age group and capsule (or tablet) dosage for one year
</t>
    </r>
    <r>
      <rPr>
        <i/>
        <sz val="11"/>
        <color theme="1"/>
        <rFont val="Aptos Narrow"/>
        <family val="2"/>
        <scheme val="minor"/>
      </rPr>
      <t xml:space="preserve"> The value in the cells with </t>
    </r>
    <r>
      <rPr>
        <b/>
        <i/>
        <sz val="11"/>
        <color theme="5"/>
        <rFont val="Aptos Narrow"/>
        <family val="2"/>
        <scheme val="minor"/>
      </rPr>
      <t>orange text</t>
    </r>
    <r>
      <rPr>
        <i/>
        <sz val="11"/>
        <color theme="1"/>
        <rFont val="Aptos Narrow"/>
        <family val="2"/>
        <scheme val="minor"/>
      </rPr>
      <t xml:space="preserve"> (formulas) below is calculated automatically once all numbers in the cells with</t>
    </r>
    <r>
      <rPr>
        <b/>
        <i/>
        <sz val="11"/>
        <color rgb="FFC00000"/>
        <rFont val="Aptos Narrow"/>
        <family val="2"/>
        <scheme val="minor"/>
      </rPr>
      <t xml:space="preserve"> red text in the tables above have been entered.</t>
    </r>
  </si>
  <si>
    <t>Estimated number of contacts 
per age group
[D]</t>
  </si>
  <si>
    <t>Capsules  dosages</t>
  </si>
  <si>
    <t>Number of Capsules required per dose for this age group
[E]</t>
  </si>
  <si>
    <t>Total number of Capsules per age group
[F] = [D] x [E]</t>
  </si>
  <si>
    <t>Total number of Capsules required</t>
  </si>
  <si>
    <t>150 mg Capsule</t>
  </si>
  <si>
    <t>300 mg Capsule</t>
  </si>
  <si>
    <t>≥ 15 anos (600 mg)</t>
  </si>
  <si>
    <t>300 mg</t>
  </si>
  <si>
    <t>10–14 anos  (450 mg)</t>
  </si>
  <si>
    <t>150 mg</t>
  </si>
  <si>
    <t xml:space="preserve">6–9 anos ≥ 20 kg (300 mg) </t>
  </si>
  <si>
    <t xml:space="preserve">300 mg </t>
  </si>
  <si>
    <t xml:space="preserve">6–6 anos &lt; 20 kg (150 mg) </t>
  </si>
  <si>
    <t xml:space="preserve">2–5 anos (150 mg) </t>
  </si>
  <si>
    <t>150mg</t>
  </si>
  <si>
    <t xml:space="preserve">Total capsules </t>
  </si>
  <si>
    <r>
      <rPr>
        <b/>
        <sz val="12"/>
        <color theme="1"/>
        <rFont val="Aptos Narrow"/>
        <family val="2"/>
        <scheme val="minor"/>
      </rPr>
      <t>Calculation to deduct the remaining stock</t>
    </r>
    <r>
      <rPr>
        <b/>
        <sz val="11"/>
        <color theme="1"/>
        <rFont val="Aptos Narrow"/>
        <family val="2"/>
        <scheme val="minor"/>
      </rPr>
      <t xml:space="preserve">
</t>
    </r>
    <r>
      <rPr>
        <i/>
        <sz val="11"/>
        <color theme="1"/>
        <rFont val="Aptos Narrow"/>
        <family val="2"/>
        <scheme val="minor"/>
      </rPr>
      <t xml:space="preserve">Enter the numbers into the empty cells. The value in the boxes with </t>
    </r>
    <r>
      <rPr>
        <b/>
        <i/>
        <sz val="11"/>
        <color theme="5"/>
        <rFont val="Aptos Narrow"/>
        <family val="2"/>
        <scheme val="minor"/>
      </rPr>
      <t>orange text</t>
    </r>
    <r>
      <rPr>
        <i/>
        <sz val="11"/>
        <color theme="1"/>
        <rFont val="Aptos Narrow"/>
        <family val="2"/>
        <scheme val="minor"/>
      </rPr>
      <t xml:space="preserve"> (formulas) is calculated automatically.</t>
    </r>
  </si>
  <si>
    <t>Step 3 out of 4</t>
  </si>
  <si>
    <t>Capsule dosage</t>
  </si>
  <si>
    <t>Total number of capusles required 
[G]</t>
  </si>
  <si>
    <t>Number of capsules still available 
on-site (stock) with an adequate remaining shelf life (expiry date). 
[H]</t>
  </si>
  <si>
    <t>Total number of capsules required (taking the stock into account) 
[I] = [G] - [H]</t>
  </si>
  <si>
    <t>Fill in: nr of capsules (150 mg) still available (stock) - with sufficient time before expiring.</t>
  </si>
  <si>
    <t>150 mg Capsules</t>
  </si>
  <si>
    <t>Fill in: nr of capsules (300 mg) still available (stock) - with sufficient time before expiring.</t>
  </si>
  <si>
    <t xml:space="preserve"> 300 mg Capsules</t>
  </si>
  <si>
    <r>
      <rPr>
        <b/>
        <sz val="12"/>
        <color theme="1"/>
        <rFont val="Aptos Narrow"/>
        <family val="2"/>
        <scheme val="minor"/>
      </rPr>
      <t xml:space="preserve">Surplus
</t>
    </r>
    <r>
      <rPr>
        <i/>
        <sz val="11"/>
        <color theme="1"/>
        <rFont val="Aptos Narrow"/>
        <family val="2"/>
        <scheme val="minor"/>
      </rPr>
      <t xml:space="preserve">Enter the numbers into the </t>
    </r>
    <r>
      <rPr>
        <b/>
        <i/>
        <sz val="11"/>
        <color theme="1"/>
        <rFont val="Aptos Narrow"/>
        <family val="2"/>
        <scheme val="minor"/>
      </rPr>
      <t>empty cells</t>
    </r>
    <r>
      <rPr>
        <i/>
        <sz val="11"/>
        <color theme="1"/>
        <rFont val="Aptos Narrow"/>
        <family val="2"/>
        <scheme val="minor"/>
      </rPr>
      <t xml:space="preserve">. The value in the boxes with </t>
    </r>
    <r>
      <rPr>
        <b/>
        <i/>
        <sz val="11"/>
        <color theme="5"/>
        <rFont val="Aptos Narrow"/>
        <family val="2"/>
        <scheme val="minor"/>
      </rPr>
      <t>orange text</t>
    </r>
    <r>
      <rPr>
        <i/>
        <sz val="11"/>
        <color theme="1"/>
        <rFont val="Aptos Narrow"/>
        <family val="2"/>
        <scheme val="minor"/>
      </rPr>
      <t xml:space="preserve"> (formulas) is calculated automatically.</t>
    </r>
  </si>
  <si>
    <t>Step 4 out of 4</t>
  </si>
  <si>
    <t>TOTAL! Choose your prefered option below</t>
  </si>
  <si>
    <t>The desired surplus percentage 
(e.g., 10%, 15%, 20%, or 0%)</t>
  </si>
  <si>
    <t>300 mg Capsules</t>
  </si>
  <si>
    <t>Total number of Capsules</t>
  </si>
  <si>
    <t>Fill in: the prefered surplus percentage (nr only)</t>
  </si>
  <si>
    <t>Since not 100% of patients are eligible for rifampicin, a 10% margin already represents a surplus. If you require a larger surplus (for example, to compensate for unexpected losses), add the desired surplus percentage here.</t>
  </si>
  <si>
    <r>
      <t xml:space="preserve">Final calculation step: Rounding of the total number of Capsules to order
</t>
    </r>
    <r>
      <rPr>
        <i/>
        <sz val="11"/>
        <color theme="1"/>
        <rFont val="Aptos Narrow"/>
        <family val="2"/>
        <scheme val="minor"/>
      </rPr>
      <t xml:space="preserve">Select the desired rounding of the total number or choose a different rounding method. The value in the boxes with </t>
    </r>
    <r>
      <rPr>
        <b/>
        <i/>
        <sz val="11"/>
        <color theme="5"/>
        <rFont val="Aptos Narrow"/>
        <family val="2"/>
        <scheme val="minor"/>
      </rPr>
      <t>orange text</t>
    </r>
    <r>
      <rPr>
        <i/>
        <sz val="11"/>
        <color theme="1"/>
        <rFont val="Aptos Narrow"/>
        <family val="2"/>
        <scheme val="minor"/>
      </rPr>
      <t xml:space="preserve"> (formulas) is calculated automatically.</t>
    </r>
  </si>
  <si>
    <t>Result</t>
  </si>
  <si>
    <t>TOTAL!! Choose your prefered option below:</t>
  </si>
  <si>
    <t>Total number of Capsules - exact figure</t>
  </si>
  <si>
    <r>
      <t xml:space="preserve">~Total number of Capsules rounded up to the nearest </t>
    </r>
    <r>
      <rPr>
        <b/>
        <sz val="12"/>
        <color theme="1"/>
        <rFont val="Aptos Narrow"/>
        <family val="2"/>
        <scheme val="minor"/>
      </rPr>
      <t>hundred</t>
    </r>
    <r>
      <rPr>
        <sz val="12"/>
        <color theme="1"/>
        <rFont val="Aptos Narrow"/>
        <family val="2"/>
        <scheme val="minor"/>
      </rPr>
      <t xml:space="preserve"> - (for ease of ordering)</t>
    </r>
  </si>
  <si>
    <r>
      <t xml:space="preserve">~Total number of Capsules rounded up to the nearest </t>
    </r>
    <r>
      <rPr>
        <b/>
        <sz val="12"/>
        <color theme="1"/>
        <rFont val="Aptos Narrow"/>
        <family val="2"/>
        <scheme val="minor"/>
      </rPr>
      <t>five hundred</t>
    </r>
    <r>
      <rPr>
        <sz val="12"/>
        <color theme="1"/>
        <rFont val="Aptos Narrow"/>
        <family val="2"/>
        <scheme val="minor"/>
      </rPr>
      <t xml:space="preserve"> - (for ease of ordering)</t>
    </r>
  </si>
  <si>
    <r>
      <t xml:space="preserve">~Total number of Capsules rounded up to the nearest </t>
    </r>
    <r>
      <rPr>
        <b/>
        <sz val="12"/>
        <color theme="1"/>
        <rFont val="Aptos Narrow"/>
        <family val="2"/>
        <scheme val="minor"/>
      </rPr>
      <t>one thousand</t>
    </r>
    <r>
      <rPr>
        <sz val="12"/>
        <color theme="1"/>
        <rFont val="Aptos Narrow"/>
        <family val="2"/>
        <scheme val="minor"/>
      </rPr>
      <t xml:space="preserve"> (for ease of ordering)</t>
    </r>
  </si>
  <si>
    <t>Leprosy/Hansen disease: contact tracing and post-exposure prophylaxis: technical guidance</t>
  </si>
  <si>
    <t>FILL cell   D7, E7</t>
  </si>
  <si>
    <t>FILL cell   E20</t>
  </si>
  <si>
    <t>FILL cell   E21</t>
  </si>
  <si>
    <t>FILL cell   E22</t>
  </si>
  <si>
    <t>FILL cell    E23</t>
  </si>
  <si>
    <t>FILL cell    E24</t>
  </si>
  <si>
    <t>FILL cell    F44</t>
  </si>
  <si>
    <t>FILL cell    F45</t>
  </si>
  <si>
    <t>FILL cell    F51</t>
  </si>
  <si>
    <t>Fill the empty (white) cells following the 4 Action Steps below</t>
  </si>
  <si>
    <t>sdrpep-nlr</t>
  </si>
  <si>
    <t>2–5 anos (&gt;10kg, &lt;20 kg) 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</si>
</sst>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2" tint="-0.499984740745262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1"/>
      <name val="Aptos Narrow"/>
      <family val="2"/>
      <scheme val="minor"/>
    </font>
    <font>
      <b/>
      <sz val="12"/>
      <color rgb="FFC00000"/>
      <name val="Aptos Narrow"/>
      <family val="2"/>
      <scheme val="minor"/>
    </font>
    <font>
      <sz val="11"/>
      <name val="Aptos Narrow"/>
      <family val="2"/>
      <scheme val="minor"/>
    </font>
    <font>
      <b/>
      <sz val="14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i/>
      <sz val="11"/>
      <name val="Aptos Narrow"/>
      <family val="2"/>
      <scheme val="minor"/>
    </font>
    <font>
      <b/>
      <i/>
      <sz val="11"/>
      <color theme="5"/>
      <name val="Aptos Narrow"/>
      <family val="2"/>
      <scheme val="minor"/>
    </font>
    <font>
      <b/>
      <sz val="11"/>
      <color rgb="FFC00000"/>
      <name val="Aptos Narrow"/>
      <family val="2"/>
      <scheme val="minor"/>
    </font>
    <font>
      <i/>
      <sz val="10"/>
      <color rgb="FFC00000"/>
      <name val="Aptos Narrow"/>
      <family val="2"/>
      <scheme val="minor"/>
    </font>
    <font>
      <b/>
      <sz val="12"/>
      <color theme="5"/>
      <name val="Aptos Narrow"/>
      <family val="2"/>
      <scheme val="minor"/>
    </font>
    <font>
      <i/>
      <sz val="10"/>
      <color theme="1"/>
      <name val="Aptos Narrow"/>
      <family val="2"/>
      <scheme val="minor"/>
    </font>
    <font>
      <u/>
      <sz val="11"/>
      <color theme="3" tint="0.499984740745262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i/>
      <sz val="11"/>
      <color theme="2" tint="-0.499984740745262"/>
      <name val="Aptos Narrow"/>
      <family val="2"/>
      <scheme val="minor"/>
    </font>
    <font>
      <b/>
      <sz val="10"/>
      <color theme="0"/>
      <name val="Aptos Narrow"/>
      <family val="2"/>
      <scheme val="minor"/>
    </font>
    <font>
      <sz val="10"/>
      <color rgb="FFC00000"/>
      <name val="Aptos Narrow"/>
      <family val="2"/>
      <scheme val="minor"/>
    </font>
    <font>
      <b/>
      <sz val="10"/>
      <color rgb="FFC00000"/>
      <name val="Aptos Narrow"/>
      <family val="2"/>
      <scheme val="minor"/>
    </font>
    <font>
      <b/>
      <sz val="11"/>
      <color theme="5"/>
      <name val="Aptos Narrow"/>
      <family val="2"/>
      <scheme val="minor"/>
    </font>
    <font>
      <b/>
      <i/>
      <sz val="11"/>
      <color rgb="FFC00000"/>
      <name val="Aptos Narrow"/>
      <family val="2"/>
      <scheme val="minor"/>
    </font>
    <font>
      <sz val="11"/>
      <color theme="5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4"/>
      <color theme="5"/>
      <name val="Aptos Narrow"/>
      <family val="2"/>
      <scheme val="minor"/>
    </font>
    <font>
      <i/>
      <sz val="10"/>
      <color rgb="FFFF0000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b/>
      <sz val="11"/>
      <color theme="1"/>
      <name val="Calibri"/>
      <family val="2"/>
    </font>
    <font>
      <u/>
      <sz val="14"/>
      <color theme="10"/>
      <name val="Aptos Narrow"/>
      <family val="2"/>
      <scheme val="minor"/>
    </font>
    <font>
      <sz val="14"/>
      <color theme="1"/>
      <name val="Aptos Narrow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rgb="FFB48E6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2E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E3D4C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3">
    <border>
      <left/>
      <right/>
      <top/>
      <bottom/>
      <diagonal/>
    </border>
    <border>
      <left style="thin">
        <color rgb="FFB48E60"/>
      </left>
      <right style="thin">
        <color rgb="FFB48E60"/>
      </right>
      <top style="thin">
        <color rgb="FFB48E60"/>
      </top>
      <bottom style="thin">
        <color rgb="FFB48E60"/>
      </bottom>
      <diagonal/>
    </border>
    <border>
      <left/>
      <right/>
      <top style="thin">
        <color auto="1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5"/>
      </left>
      <right style="thin">
        <color theme="5"/>
      </right>
      <top style="thin">
        <color theme="5"/>
      </top>
      <bottom style="thin">
        <color theme="5"/>
      </bottom>
      <diagonal/>
    </border>
    <border>
      <left style="thin">
        <color theme="1" tint="0.34998626667073579"/>
      </left>
      <right/>
      <top style="thin">
        <color theme="1" tint="0.34998626667073579"/>
      </top>
      <bottom/>
      <diagonal/>
    </border>
    <border>
      <left/>
      <right/>
      <top style="thin">
        <color theme="1" tint="0.34998626667073579"/>
      </top>
      <bottom/>
      <diagonal/>
    </border>
    <border>
      <left/>
      <right style="thin">
        <color theme="1" tint="0.34998626667073579"/>
      </right>
      <top style="thin">
        <color theme="1" tint="0.34998626667073579"/>
      </top>
      <bottom/>
      <diagonal/>
    </border>
    <border>
      <left/>
      <right style="thin">
        <color theme="1" tint="0.34998626667073579"/>
      </right>
      <top style="thin">
        <color theme="0"/>
      </top>
      <bottom/>
      <diagonal/>
    </border>
    <border>
      <left style="thin">
        <color theme="1" tint="0.34998626667073579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5"/>
      </top>
      <bottom style="thin">
        <color theme="5"/>
      </bottom>
      <diagonal/>
    </border>
    <border>
      <left/>
      <right style="thin">
        <color theme="1" tint="0.34998626667073579"/>
      </right>
      <top style="thin">
        <color theme="5"/>
      </top>
      <bottom style="thin">
        <color theme="5"/>
      </bottom>
      <diagonal/>
    </border>
    <border>
      <left style="thin">
        <color theme="1" tint="0.34998626667073579"/>
      </left>
      <right style="thin">
        <color theme="0"/>
      </right>
      <top style="thin">
        <color theme="0"/>
      </top>
      <bottom style="thin">
        <color theme="1" tint="0.34998626667073579"/>
      </bottom>
      <diagonal/>
    </border>
    <border>
      <left style="thin">
        <color theme="0"/>
      </left>
      <right/>
      <top style="thin">
        <color theme="0"/>
      </top>
      <bottom style="thin">
        <color theme="1" tint="0.34998626667073579"/>
      </bottom>
      <diagonal/>
    </border>
    <border>
      <left/>
      <right/>
      <top style="thin">
        <color theme="5"/>
      </top>
      <bottom style="thin">
        <color theme="1" tint="0.34998626667073579"/>
      </bottom>
      <diagonal/>
    </border>
    <border>
      <left/>
      <right style="thin">
        <color theme="1" tint="0.34998626667073579"/>
      </right>
      <top style="thin">
        <color theme="5"/>
      </top>
      <bottom style="thin">
        <color theme="1" tint="0.34998626667073579"/>
      </bottom>
      <diagonal/>
    </border>
    <border>
      <left style="thin">
        <color theme="1" tint="0.34998626667073579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1" tint="0.34998626667073579"/>
      </right>
      <top style="thin">
        <color theme="0"/>
      </top>
      <bottom/>
      <diagonal/>
    </border>
    <border>
      <left style="thin">
        <color theme="1" tint="0.34998626667073579"/>
      </left>
      <right/>
      <top style="thin">
        <color theme="0"/>
      </top>
      <bottom style="thin">
        <color theme="0"/>
      </bottom>
      <diagonal/>
    </border>
    <border>
      <left style="thin">
        <color theme="5" tint="-0.24994659260841701"/>
      </left>
      <right style="thin">
        <color theme="5" tint="-0.24994659260841701"/>
      </right>
      <top style="thin">
        <color theme="5" tint="-0.24994659260841701"/>
      </top>
      <bottom style="thin">
        <color theme="5" tint="-0.24994659260841701"/>
      </bottom>
      <diagonal/>
    </border>
    <border>
      <left style="thin">
        <color theme="1" tint="0.34998626667073579"/>
      </left>
      <right/>
      <top style="thin">
        <color theme="0"/>
      </top>
      <bottom style="thin">
        <color theme="1" tint="0.34998626667073579"/>
      </bottom>
      <diagonal/>
    </border>
    <border>
      <left/>
      <right style="thin">
        <color theme="0"/>
      </right>
      <top style="thin">
        <color theme="0"/>
      </top>
      <bottom style="thin">
        <color theme="1" tint="0.34998626667073579"/>
      </bottom>
      <diagonal/>
    </border>
    <border>
      <left/>
      <right/>
      <top style="thin">
        <color theme="0"/>
      </top>
      <bottom style="thin">
        <color theme="1" tint="0.34998626667073579"/>
      </bottom>
      <diagonal/>
    </border>
    <border>
      <left style="thin">
        <color theme="1" tint="0.34998626667073579"/>
      </left>
      <right/>
      <top/>
      <bottom/>
      <diagonal/>
    </border>
    <border>
      <left/>
      <right style="thin">
        <color theme="0"/>
      </right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5" tint="-0.24994659260841701"/>
      </left>
      <right style="thin">
        <color theme="5" tint="-0.24994659260841701"/>
      </right>
      <top style="thin">
        <color theme="5" tint="-0.24994659260841701"/>
      </top>
      <bottom style="thick">
        <color theme="5" tint="-0.24994659260841701"/>
      </bottom>
      <diagonal/>
    </border>
    <border>
      <left style="thin">
        <color theme="5" tint="-0.24994659260841701"/>
      </left>
      <right style="thin">
        <color theme="1" tint="0.34998626667073579"/>
      </right>
      <top style="thin">
        <color theme="5" tint="-0.24994659260841701"/>
      </top>
      <bottom style="thick">
        <color theme="5" tint="-0.24994659260841701"/>
      </bottom>
      <diagonal/>
    </border>
    <border>
      <left/>
      <right style="thick">
        <color theme="5" tint="-0.24994659260841701"/>
      </right>
      <top style="thin">
        <color theme="0"/>
      </top>
      <bottom style="thin">
        <color theme="0"/>
      </bottom>
      <diagonal/>
    </border>
    <border>
      <left style="thick">
        <color theme="5" tint="-0.24994659260841701"/>
      </left>
      <right style="thick">
        <color theme="5" tint="-0.24994659260841701"/>
      </right>
      <top style="thick">
        <color theme="5" tint="-0.24994659260841701"/>
      </top>
      <bottom style="thick">
        <color theme="5" tint="-0.24994659260841701"/>
      </bottom>
      <diagonal/>
    </border>
    <border>
      <left style="thick">
        <color theme="5" tint="-0.24994659260841701"/>
      </left>
      <right style="thin">
        <color theme="1" tint="0.34998626667073579"/>
      </right>
      <top style="thick">
        <color theme="5" tint="-0.24994659260841701"/>
      </top>
      <bottom style="thick">
        <color theme="5" tint="-0.24994659260841701"/>
      </bottom>
      <diagonal/>
    </border>
    <border>
      <left/>
      <right style="thick">
        <color theme="5" tint="-0.24994659260841701"/>
      </right>
      <top style="thin">
        <color theme="0"/>
      </top>
      <bottom style="thin">
        <color theme="1" tint="0.34998626667073579"/>
      </bottom>
      <diagonal/>
    </border>
    <border>
      <left style="thick">
        <color theme="5" tint="-0.24994659260841701"/>
      </left>
      <right style="thick">
        <color theme="5" tint="-0.24994659260841701"/>
      </right>
      <top style="thick">
        <color theme="5" tint="-0.24994659260841701"/>
      </top>
      <bottom style="thin">
        <color theme="1" tint="0.34998626667073579"/>
      </bottom>
      <diagonal/>
    </border>
    <border>
      <left style="thick">
        <color theme="5" tint="-0.24994659260841701"/>
      </left>
      <right style="thin">
        <color theme="1" tint="0.34998626667073579"/>
      </right>
      <top style="thick">
        <color theme="5" tint="-0.24994659260841701"/>
      </top>
      <bottom style="thin">
        <color theme="1" tint="0.34998626667073579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44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0" fontId="0" fillId="3" borderId="0" xfId="0" applyFill="1" applyAlignment="1">
      <alignment horizontal="center"/>
    </xf>
    <xf numFmtId="0" fontId="3" fillId="2" borderId="0" xfId="0" applyFont="1" applyFill="1"/>
    <xf numFmtId="0" fontId="4" fillId="2" borderId="0" xfId="1" applyFill="1" applyAlignment="1">
      <alignment vertical="center"/>
    </xf>
    <xf numFmtId="0" fontId="5" fillId="4" borderId="0" xfId="0" applyFont="1" applyFill="1"/>
    <xf numFmtId="0" fontId="7" fillId="4" borderId="0" xfId="0" applyFont="1" applyFill="1" applyAlignment="1">
      <alignment horizontal="center" vertical="center" wrapText="1"/>
    </xf>
    <xf numFmtId="0" fontId="8" fillId="4" borderId="0" xfId="0" applyFont="1" applyFill="1" applyAlignment="1">
      <alignment horizontal="center" vertical="center"/>
    </xf>
    <xf numFmtId="0" fontId="2" fillId="2" borderId="0" xfId="0" applyFont="1" applyFill="1"/>
    <xf numFmtId="0" fontId="0" fillId="3" borderId="0" xfId="0" applyFill="1" applyAlignment="1">
      <alignment horizontal="center" vertical="top"/>
    </xf>
    <xf numFmtId="0" fontId="0" fillId="5" borderId="0" xfId="0" applyFill="1" applyAlignment="1">
      <alignment vertical="top"/>
    </xf>
    <xf numFmtId="0" fontId="0" fillId="2" borderId="0" xfId="0" applyFill="1" applyAlignment="1">
      <alignment vertical="top"/>
    </xf>
    <xf numFmtId="0" fontId="0" fillId="0" borderId="0" xfId="0" applyAlignment="1">
      <alignment vertical="top"/>
    </xf>
    <xf numFmtId="0" fontId="1" fillId="3" borderId="0" xfId="0" applyFont="1" applyFill="1" applyAlignment="1">
      <alignment horizontal="center" vertical="top" wrapText="1"/>
    </xf>
    <xf numFmtId="0" fontId="13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13" fillId="3" borderId="0" xfId="0" applyFont="1" applyFill="1" applyAlignment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0" fillId="2" borderId="0" xfId="0" applyFill="1" applyAlignment="1">
      <alignment vertical="center"/>
    </xf>
    <xf numFmtId="0" fontId="5" fillId="4" borderId="0" xfId="0" applyFont="1" applyFill="1" applyAlignment="1">
      <alignment vertical="top"/>
    </xf>
    <xf numFmtId="0" fontId="7" fillId="4" borderId="0" xfId="0" applyFont="1" applyFill="1"/>
    <xf numFmtId="0" fontId="0" fillId="2" borderId="0" xfId="0" applyFill="1" applyAlignment="1">
      <alignment horizontal="center" vertical="top"/>
    </xf>
    <xf numFmtId="0" fontId="0" fillId="3" borderId="0" xfId="0" applyFill="1" applyAlignment="1">
      <alignment horizontal="center" vertical="center"/>
    </xf>
    <xf numFmtId="0" fontId="1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1" fillId="0" borderId="0" xfId="0" applyFont="1" applyAlignment="1">
      <alignment horizontal="center" vertical="center" wrapText="1"/>
    </xf>
    <xf numFmtId="0" fontId="21" fillId="3" borderId="0" xfId="0" applyFont="1" applyFill="1" applyAlignment="1">
      <alignment horizontal="center" vertical="center" wrapText="1"/>
    </xf>
    <xf numFmtId="0" fontId="0" fillId="7" borderId="3" xfId="0" applyFill="1" applyBorder="1" applyAlignment="1">
      <alignment horizontal="left" vertical="center"/>
    </xf>
    <xf numFmtId="3" fontId="6" fillId="0" borderId="1" xfId="0" applyNumberFormat="1" applyFont="1" applyBorder="1" applyAlignment="1" applyProtection="1">
      <alignment horizontal="center" vertical="center" wrapText="1"/>
      <protection locked="0"/>
    </xf>
    <xf numFmtId="3" fontId="15" fillId="6" borderId="5" xfId="0" applyNumberFormat="1" applyFont="1" applyFill="1" applyBorder="1" applyAlignment="1">
      <alignment horizontal="center" vertical="center" wrapText="1"/>
    </xf>
    <xf numFmtId="3" fontId="15" fillId="6" borderId="7" xfId="0" applyNumberFormat="1" applyFont="1" applyFill="1" applyBorder="1" applyAlignment="1">
      <alignment horizontal="center" vertical="center"/>
    </xf>
    <xf numFmtId="0" fontId="0" fillId="7" borderId="8" xfId="0" applyFill="1" applyBorder="1" applyAlignment="1">
      <alignment horizontal="left" vertical="center"/>
    </xf>
    <xf numFmtId="3" fontId="15" fillId="6" borderId="9" xfId="0" applyNumberFormat="1" applyFont="1" applyFill="1" applyBorder="1" applyAlignment="1">
      <alignment horizontal="center" vertical="center"/>
    </xf>
    <xf numFmtId="0" fontId="0" fillId="7" borderId="10" xfId="0" applyFill="1" applyBorder="1" applyAlignment="1">
      <alignment horizontal="left" vertical="center"/>
    </xf>
    <xf numFmtId="0" fontId="2" fillId="7" borderId="10" xfId="0" applyFont="1" applyFill="1" applyBorder="1" applyAlignment="1">
      <alignment horizontal="left" vertical="center"/>
    </xf>
    <xf numFmtId="3" fontId="23" fillId="6" borderId="7" xfId="0" applyNumberFormat="1" applyFont="1" applyFill="1" applyBorder="1" applyAlignment="1">
      <alignment horizontal="center" vertical="center" wrapText="1"/>
    </xf>
    <xf numFmtId="0" fontId="15" fillId="8" borderId="9" xfId="0" applyFont="1" applyFill="1" applyBorder="1" applyAlignment="1">
      <alignment horizontal="center" vertical="center" wrapText="1"/>
    </xf>
    <xf numFmtId="0" fontId="15" fillId="8" borderId="9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left" vertical="top" wrapText="1"/>
    </xf>
    <xf numFmtId="0" fontId="1" fillId="3" borderId="5" xfId="0" applyFont="1" applyFill="1" applyBorder="1" applyAlignment="1">
      <alignment horizontal="center" vertical="center"/>
    </xf>
    <xf numFmtId="3" fontId="15" fillId="6" borderId="3" xfId="0" applyNumberFormat="1" applyFont="1" applyFill="1" applyBorder="1" applyAlignment="1">
      <alignment horizontal="center" vertical="center"/>
    </xf>
    <xf numFmtId="0" fontId="0" fillId="7" borderId="3" xfId="0" applyFill="1" applyBorder="1" applyAlignment="1">
      <alignment horizontal="center" vertical="center"/>
    </xf>
    <xf numFmtId="3" fontId="25" fillId="8" borderId="3" xfId="0" applyNumberFormat="1" applyFont="1" applyFill="1" applyBorder="1" applyAlignment="1">
      <alignment horizontal="center" vertical="center"/>
    </xf>
    <xf numFmtId="0" fontId="0" fillId="7" borderId="8" xfId="0" applyFill="1" applyBorder="1" applyAlignment="1">
      <alignment horizontal="center" vertical="center"/>
    </xf>
    <xf numFmtId="3" fontId="25" fillId="8" borderId="8" xfId="0" applyNumberFormat="1" applyFont="1" applyFill="1" applyBorder="1" applyAlignment="1">
      <alignment horizontal="center" vertical="center"/>
    </xf>
    <xf numFmtId="3" fontId="15" fillId="6" borderId="8" xfId="0" applyNumberFormat="1" applyFont="1" applyFill="1" applyBorder="1" applyAlignment="1">
      <alignment horizontal="center" vertical="center"/>
    </xf>
    <xf numFmtId="3" fontId="15" fillId="6" borderId="10" xfId="0" applyNumberFormat="1" applyFont="1" applyFill="1" applyBorder="1" applyAlignment="1">
      <alignment horizontal="center" vertical="center"/>
    </xf>
    <xf numFmtId="0" fontId="0" fillId="7" borderId="10" xfId="0" applyFill="1" applyBorder="1" applyAlignment="1">
      <alignment horizontal="center" vertical="center"/>
    </xf>
    <xf numFmtId="3" fontId="25" fillId="8" borderId="11" xfId="0" applyNumberFormat="1" applyFont="1" applyFill="1" applyBorder="1" applyAlignment="1">
      <alignment horizontal="center" vertical="center"/>
    </xf>
    <xf numFmtId="0" fontId="26" fillId="7" borderId="3" xfId="0" applyFont="1" applyFill="1" applyBorder="1" applyAlignment="1">
      <alignment horizontal="left" vertical="center"/>
    </xf>
    <xf numFmtId="0" fontId="0" fillId="8" borderId="3" xfId="0" applyFill="1" applyBorder="1" applyAlignment="1">
      <alignment horizontal="left" vertical="center"/>
    </xf>
    <xf numFmtId="0" fontId="25" fillId="8" borderId="3" xfId="0" applyFont="1" applyFill="1" applyBorder="1" applyAlignment="1">
      <alignment horizontal="left" vertical="center"/>
    </xf>
    <xf numFmtId="3" fontId="27" fillId="6" borderId="12" xfId="0" applyNumberFormat="1" applyFont="1" applyFill="1" applyBorder="1" applyAlignment="1">
      <alignment horizontal="center" vertical="center"/>
    </xf>
    <xf numFmtId="0" fontId="0" fillId="5" borderId="15" xfId="0" applyFill="1" applyBorder="1" applyAlignment="1">
      <alignment vertical="top"/>
    </xf>
    <xf numFmtId="3" fontId="14" fillId="0" borderId="0" xfId="0" applyNumberFormat="1" applyFont="1" applyAlignment="1">
      <alignment horizontal="center" vertical="center" wrapText="1"/>
    </xf>
    <xf numFmtId="3" fontId="28" fillId="3" borderId="0" xfId="0" applyNumberFormat="1" applyFont="1" applyFill="1" applyAlignment="1">
      <alignment horizontal="center" vertical="center" wrapText="1"/>
    </xf>
    <xf numFmtId="0" fontId="1" fillId="3" borderId="17" xfId="0" applyFont="1" applyFill="1" applyBorder="1" applyAlignment="1">
      <alignment horizontal="left" vertical="center" wrapText="1"/>
    </xf>
    <xf numFmtId="0" fontId="1" fillId="3" borderId="20" xfId="0" applyFont="1" applyFill="1" applyBorder="1" applyAlignment="1">
      <alignment horizontal="left" vertical="center" wrapText="1"/>
    </xf>
    <xf numFmtId="3" fontId="15" fillId="6" borderId="21" xfId="0" applyNumberFormat="1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1" fillId="3" borderId="26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5" fillId="8" borderId="8" xfId="0" applyFont="1" applyFill="1" applyBorder="1" applyAlignment="1">
      <alignment horizontal="left" vertical="center"/>
    </xf>
    <xf numFmtId="3" fontId="15" fillId="6" borderId="28" xfId="0" applyNumberFormat="1" applyFont="1" applyFill="1" applyBorder="1" applyAlignment="1">
      <alignment horizontal="center" vertical="center"/>
    </xf>
    <xf numFmtId="0" fontId="6" fillId="0" borderId="31" xfId="0" applyFont="1" applyBorder="1" applyAlignment="1" applyProtection="1">
      <alignment horizontal="center" vertical="center" wrapText="1"/>
      <protection locked="0"/>
    </xf>
    <xf numFmtId="3" fontId="15" fillId="6" borderId="35" xfId="0" applyNumberFormat="1" applyFont="1" applyFill="1" applyBorder="1" applyAlignment="1">
      <alignment horizontal="center" vertical="center"/>
    </xf>
    <xf numFmtId="3" fontId="15" fillId="6" borderId="36" xfId="0" applyNumberFormat="1" applyFont="1" applyFill="1" applyBorder="1" applyAlignment="1">
      <alignment horizontal="center" vertical="center"/>
    </xf>
    <xf numFmtId="3" fontId="15" fillId="10" borderId="38" xfId="0" applyNumberFormat="1" applyFont="1" applyFill="1" applyBorder="1" applyAlignment="1">
      <alignment horizontal="center" vertical="center"/>
    </xf>
    <xf numFmtId="3" fontId="15" fillId="10" borderId="39" xfId="0" applyNumberFormat="1" applyFont="1" applyFill="1" applyBorder="1" applyAlignment="1">
      <alignment horizontal="center" vertical="center"/>
    </xf>
    <xf numFmtId="3" fontId="15" fillId="10" borderId="41" xfId="0" applyNumberFormat="1" applyFont="1" applyFill="1" applyBorder="1" applyAlignment="1">
      <alignment horizontal="center" vertical="center"/>
    </xf>
    <xf numFmtId="3" fontId="15" fillId="10" borderId="42" xfId="0" applyNumberFormat="1" applyFont="1" applyFill="1" applyBorder="1" applyAlignment="1">
      <alignment horizontal="center" vertical="center"/>
    </xf>
    <xf numFmtId="0" fontId="31" fillId="2" borderId="0" xfId="0" applyFont="1" applyFill="1" applyAlignment="1">
      <alignment vertical="center"/>
    </xf>
    <xf numFmtId="0" fontId="4" fillId="2" borderId="0" xfId="1" applyFill="1"/>
    <xf numFmtId="0" fontId="32" fillId="0" borderId="0" xfId="1" applyFont="1"/>
    <xf numFmtId="0" fontId="33" fillId="0" borderId="0" xfId="0" applyFont="1"/>
    <xf numFmtId="0" fontId="0" fillId="9" borderId="0" xfId="0" applyFill="1"/>
    <xf numFmtId="0" fontId="6" fillId="9" borderId="0" xfId="0" applyFont="1" applyFill="1" applyAlignment="1">
      <alignment horizontal="left" vertical="center"/>
    </xf>
    <xf numFmtId="0" fontId="29" fillId="7" borderId="29" xfId="0" applyFont="1" applyFill="1" applyBorder="1" applyAlignment="1">
      <alignment horizontal="left" vertical="center"/>
    </xf>
    <xf numFmtId="0" fontId="29" fillId="0" borderId="31" xfId="0" applyFont="1" applyBorder="1"/>
    <xf numFmtId="0" fontId="29" fillId="0" borderId="40" xfId="0" applyFont="1" applyBorder="1"/>
    <xf numFmtId="0" fontId="2" fillId="2" borderId="0" xfId="0" applyFont="1" applyFill="1" applyAlignment="1">
      <alignment horizontal="left" vertical="top" wrapText="1"/>
    </xf>
    <xf numFmtId="0" fontId="0" fillId="7" borderId="29" xfId="0" applyFill="1" applyBorder="1" applyAlignment="1">
      <alignment horizontal="left" vertical="top" wrapText="1"/>
    </xf>
    <xf numFmtId="0" fontId="0" fillId="7" borderId="30" xfId="0" applyFill="1" applyBorder="1" applyAlignment="1">
      <alignment horizontal="left" vertical="top" wrapText="1"/>
    </xf>
    <xf numFmtId="0" fontId="9" fillId="5" borderId="13" xfId="0" applyFont="1" applyFill="1" applyBorder="1" applyAlignment="1">
      <alignment horizontal="left" vertical="center" wrapText="1"/>
    </xf>
    <xf numFmtId="0" fontId="29" fillId="5" borderId="14" xfId="0" applyFont="1" applyFill="1" applyBorder="1" applyAlignment="1">
      <alignment horizontal="left" vertical="center"/>
    </xf>
    <xf numFmtId="0" fontId="0" fillId="5" borderId="14" xfId="0" applyFill="1" applyBorder="1" applyAlignment="1">
      <alignment horizontal="left" vertical="center"/>
    </xf>
    <xf numFmtId="0" fontId="0" fillId="5" borderId="15" xfId="0" applyFill="1" applyBorder="1" applyAlignment="1">
      <alignment horizontal="left" vertical="center"/>
    </xf>
    <xf numFmtId="0" fontId="30" fillId="3" borderId="32" xfId="0" applyFont="1" applyFill="1" applyBorder="1" applyAlignment="1">
      <alignment horizontal="left" vertical="center" wrapText="1"/>
    </xf>
    <xf numFmtId="0" fontId="30" fillId="3" borderId="0" xfId="0" applyFont="1" applyFill="1" applyAlignment="1">
      <alignment horizontal="left" vertical="center" wrapText="1"/>
    </xf>
    <xf numFmtId="0" fontId="29" fillId="0" borderId="33" xfId="0" applyFont="1" applyBorder="1" applyAlignment="1">
      <alignment vertical="center"/>
    </xf>
    <xf numFmtId="0" fontId="29" fillId="7" borderId="27" xfId="0" applyFont="1" applyFill="1" applyBorder="1" applyAlignment="1">
      <alignment horizontal="left" vertical="center"/>
    </xf>
    <xf numFmtId="0" fontId="29" fillId="7" borderId="34" xfId="0" applyFont="1" applyFill="1" applyBorder="1" applyAlignment="1">
      <alignment horizontal="left" vertical="center"/>
    </xf>
    <xf numFmtId="0" fontId="29" fillId="0" borderId="34" xfId="0" applyFont="1" applyBorder="1"/>
    <xf numFmtId="0" fontId="29" fillId="0" borderId="37" xfId="0" applyFont="1" applyBorder="1"/>
    <xf numFmtId="3" fontId="15" fillId="6" borderId="18" xfId="0" applyNumberFormat="1" applyFont="1" applyFill="1" applyBorder="1" applyAlignment="1">
      <alignment horizontal="center" vertical="center"/>
    </xf>
    <xf numFmtId="3" fontId="25" fillId="6" borderId="19" xfId="0" applyNumberFormat="1" applyFont="1" applyFill="1" applyBorder="1" applyAlignment="1">
      <alignment horizontal="center"/>
    </xf>
    <xf numFmtId="3" fontId="15" fillId="6" borderId="22" xfId="0" applyNumberFormat="1" applyFont="1" applyFill="1" applyBorder="1" applyAlignment="1">
      <alignment horizontal="center" vertical="center"/>
    </xf>
    <xf numFmtId="3" fontId="25" fillId="6" borderId="23" xfId="0" applyNumberFormat="1" applyFont="1" applyFill="1" applyBorder="1" applyAlignment="1">
      <alignment horizontal="center"/>
    </xf>
    <xf numFmtId="0" fontId="10" fillId="5" borderId="13" xfId="0" applyFont="1" applyFill="1" applyBorder="1" applyAlignment="1">
      <alignment horizontal="left" vertical="center" wrapText="1"/>
    </xf>
    <xf numFmtId="0" fontId="10" fillId="5" borderId="14" xfId="0" applyFont="1" applyFill="1" applyBorder="1" applyAlignment="1">
      <alignment horizontal="left" vertical="center"/>
    </xf>
    <xf numFmtId="0" fontId="0" fillId="5" borderId="15" xfId="0" applyFill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1" fillId="3" borderId="24" xfId="0" applyFont="1" applyFill="1" applyBorder="1" applyAlignment="1">
      <alignment horizontal="left" vertical="center" wrapText="1"/>
    </xf>
    <xf numFmtId="0" fontId="1" fillId="3" borderId="25" xfId="0" applyFont="1" applyFill="1" applyBorder="1" applyAlignment="1">
      <alignment horizontal="left" vertical="center" wrapText="1"/>
    </xf>
    <xf numFmtId="0" fontId="0" fillId="7" borderId="27" xfId="0" applyFill="1" applyBorder="1" applyAlignment="1">
      <alignment horizontal="left" vertical="center"/>
    </xf>
    <xf numFmtId="0" fontId="0" fillId="7" borderId="5" xfId="0" applyFill="1" applyBorder="1" applyAlignment="1">
      <alignment horizontal="left" vertical="center"/>
    </xf>
    <xf numFmtId="0" fontId="1" fillId="3" borderId="3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7" borderId="4" xfId="0" applyFill="1" applyBorder="1" applyAlignment="1">
      <alignment horizontal="left" vertical="center"/>
    </xf>
    <xf numFmtId="0" fontId="0" fillId="7" borderId="7" xfId="0" applyFill="1" applyBorder="1" applyAlignment="1">
      <alignment horizontal="left" vertical="center"/>
    </xf>
    <xf numFmtId="3" fontId="15" fillId="6" borderId="4" xfId="0" applyNumberFormat="1" applyFont="1" applyFill="1" applyBorder="1" applyAlignment="1">
      <alignment horizontal="center" vertical="center"/>
    </xf>
    <xf numFmtId="3" fontId="15" fillId="6" borderId="7" xfId="0" applyNumberFormat="1" applyFont="1" applyFill="1" applyBorder="1" applyAlignment="1">
      <alignment horizontal="center" vertical="center"/>
    </xf>
    <xf numFmtId="0" fontId="2" fillId="5" borderId="13" xfId="0" applyFont="1" applyFill="1" applyBorder="1" applyAlignment="1">
      <alignment horizontal="left" vertical="top" wrapText="1"/>
    </xf>
    <xf numFmtId="0" fontId="2" fillId="5" borderId="14" xfId="0" applyFont="1" applyFill="1" applyBorder="1" applyAlignment="1">
      <alignment horizontal="left" vertical="top" wrapText="1"/>
    </xf>
    <xf numFmtId="0" fontId="1" fillId="3" borderId="11" xfId="0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2" fillId="5" borderId="0" xfId="0" applyFont="1" applyFill="1" applyAlignment="1">
      <alignment horizontal="left" vertical="top" wrapText="1"/>
    </xf>
    <xf numFmtId="0" fontId="16" fillId="5" borderId="10" xfId="0" applyFont="1" applyFill="1" applyBorder="1" applyAlignment="1">
      <alignment horizontal="left" vertical="center" wrapText="1"/>
    </xf>
    <xf numFmtId="0" fontId="16" fillId="5" borderId="0" xfId="0" applyFont="1" applyFill="1" applyAlignment="1">
      <alignment horizontal="left" vertical="center" wrapText="1"/>
    </xf>
    <xf numFmtId="0" fontId="0" fillId="5" borderId="0" xfId="0" applyFill="1" applyAlignment="1">
      <alignment horizontal="left" vertical="center" wrapText="1"/>
    </xf>
    <xf numFmtId="0" fontId="2" fillId="5" borderId="6" xfId="0" applyFont="1" applyFill="1" applyBorder="1" applyAlignment="1">
      <alignment horizontal="left" vertical="top" wrapText="1"/>
    </xf>
    <xf numFmtId="0" fontId="0" fillId="5" borderId="6" xfId="0" applyFill="1" applyBorder="1" applyAlignment="1">
      <alignment vertical="top"/>
    </xf>
    <xf numFmtId="0" fontId="1" fillId="3" borderId="4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3" fontId="15" fillId="6" borderId="0" xfId="0" applyNumberFormat="1" applyFont="1" applyFill="1" applyAlignment="1">
      <alignment horizontal="center" vertical="center"/>
    </xf>
    <xf numFmtId="3" fontId="0" fillId="0" borderId="0" xfId="0" applyNumberFormat="1"/>
    <xf numFmtId="0" fontId="0" fillId="5" borderId="0" xfId="0" applyFill="1"/>
    <xf numFmtId="0" fontId="7" fillId="4" borderId="0" xfId="0" applyFont="1" applyFill="1" applyAlignment="1">
      <alignment horizontal="center" vertical="center" wrapText="1"/>
    </xf>
    <xf numFmtId="0" fontId="8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/>
    </xf>
    <xf numFmtId="0" fontId="13" fillId="0" borderId="0" xfId="0" applyFont="1" applyAlignment="1">
      <alignment horizontal="center" vertical="center" wrapText="1"/>
    </xf>
    <xf numFmtId="0" fontId="7" fillId="4" borderId="0" xfId="0" applyFont="1" applyFill="1" applyAlignment="1">
      <alignment horizontal="center" wrapText="1"/>
    </xf>
    <xf numFmtId="0" fontId="6" fillId="2" borderId="0" xfId="0" applyFont="1" applyFill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1" fillId="3" borderId="0" xfId="0" applyFont="1" applyFill="1" applyAlignment="1">
      <alignment horizontal="center" vertical="top" wrapText="1"/>
    </xf>
    <xf numFmtId="0" fontId="0" fillId="0" borderId="0" xfId="0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10</xdr:col>
      <xdr:colOff>534240</xdr:colOff>
      <xdr:row>49</xdr:row>
      <xdr:rowOff>134531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6FAFC1E-BBC6-46B7-8903-80624D4551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654050"/>
          <a:ext cx="6020640" cy="8605431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3</xdr:row>
      <xdr:rowOff>0</xdr:rowOff>
    </xdr:from>
    <xdr:to>
      <xdr:col>20</xdr:col>
      <xdr:colOff>543767</xdr:colOff>
      <xdr:row>49</xdr:row>
      <xdr:rowOff>48794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8F65168-E33D-42A5-88FC-E60ADD3A4C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705600" y="654050"/>
          <a:ext cx="6030167" cy="8519694"/>
        </a:xfrm>
        <a:prstGeom prst="rect">
          <a:avLst/>
        </a:prstGeom>
      </xdr:spPr>
    </xdr:pic>
    <xdr:clientData/>
  </xdr:twoCellAnchor>
  <xdr:twoCellAnchor editAs="oneCell">
    <xdr:from>
      <xdr:col>21</xdr:col>
      <xdr:colOff>0</xdr:colOff>
      <xdr:row>3</xdr:row>
      <xdr:rowOff>0</xdr:rowOff>
    </xdr:from>
    <xdr:to>
      <xdr:col>30</xdr:col>
      <xdr:colOff>523916</xdr:colOff>
      <xdr:row>50</xdr:row>
      <xdr:rowOff>27369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82F4BF9-7EF4-489D-A30E-03A5BD4CF0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801600" y="654050"/>
          <a:ext cx="6010316" cy="8682419"/>
        </a:xfrm>
        <a:prstGeom prst="rect">
          <a:avLst/>
        </a:prstGeom>
      </xdr:spPr>
    </xdr:pic>
    <xdr:clientData/>
  </xdr:twoCellAnchor>
  <xdr:twoCellAnchor editAs="oneCell">
    <xdr:from>
      <xdr:col>31</xdr:col>
      <xdr:colOff>0</xdr:colOff>
      <xdr:row>3</xdr:row>
      <xdr:rowOff>0</xdr:rowOff>
    </xdr:from>
    <xdr:to>
      <xdr:col>40</xdr:col>
      <xdr:colOff>581074</xdr:colOff>
      <xdr:row>21</xdr:row>
      <xdr:rowOff>11562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486D2FBB-37DF-4A66-BD4F-0E0F90717A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8897600" y="654050"/>
          <a:ext cx="6067474" cy="3326262"/>
        </a:xfrm>
        <a:prstGeom prst="rect">
          <a:avLst/>
        </a:prstGeom>
      </xdr:spPr>
    </xdr:pic>
    <xdr:clientData/>
  </xdr:twoCellAnchor>
  <xdr:twoCellAnchor editAs="oneCell">
    <xdr:from>
      <xdr:col>32</xdr:col>
      <xdr:colOff>19050</xdr:colOff>
      <xdr:row>24</xdr:row>
      <xdr:rowOff>161925</xdr:rowOff>
    </xdr:from>
    <xdr:to>
      <xdr:col>40</xdr:col>
      <xdr:colOff>105612</xdr:colOff>
      <xdr:row>33</xdr:row>
      <xdr:rowOff>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442A266-CA4E-4536-B149-D435B8E3E0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9526250" y="4683125"/>
          <a:ext cx="4963362" cy="14954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10</xdr:col>
      <xdr:colOff>521539</xdr:colOff>
      <xdr:row>49</xdr:row>
      <xdr:rowOff>1162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2C6656F-D809-4188-A54E-8BF8D89DD2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603250"/>
          <a:ext cx="6007939" cy="8472062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3</xdr:row>
      <xdr:rowOff>0</xdr:rowOff>
    </xdr:from>
    <xdr:to>
      <xdr:col>20</xdr:col>
      <xdr:colOff>477082</xdr:colOff>
      <xdr:row>49</xdr:row>
      <xdr:rowOff>77373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AEFB454-7587-460E-A547-D11DB326B3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705600" y="603250"/>
          <a:ext cx="5963482" cy="854827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www.who.int/publications/i/item/9789290228073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s://www.who.int/publications/i/item/97892902280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546BF9-6B41-410C-AF5A-DDF039EAB025}">
  <dimension ref="A1:AK93"/>
  <sheetViews>
    <sheetView tabSelected="1" topLeftCell="A42" workbookViewId="0">
      <selection activeCell="F16" sqref="F16"/>
    </sheetView>
  </sheetViews>
  <sheetFormatPr defaultRowHeight="14.5" x14ac:dyDescent="0.35"/>
  <cols>
    <col min="1" max="1" width="7.1796875" style="1" customWidth="1"/>
    <col min="2" max="2" width="23.81640625" style="2" customWidth="1"/>
    <col min="3" max="3" width="1.81640625" style="3" customWidth="1"/>
    <col min="4" max="6" width="33.7265625" customWidth="1"/>
    <col min="7" max="7" width="19.453125" customWidth="1"/>
    <col min="8" max="8" width="18.90625" customWidth="1"/>
    <col min="9" max="10" width="15.7265625" customWidth="1"/>
    <col min="11" max="36" width="8.7265625" style="1"/>
  </cols>
  <sheetData>
    <row r="1" spans="1:36" s="1" customFormat="1" x14ac:dyDescent="0.35">
      <c r="B1" s="2"/>
      <c r="C1" s="3"/>
      <c r="D1" s="4"/>
      <c r="E1" s="4"/>
      <c r="F1" s="4"/>
      <c r="L1" s="5"/>
    </row>
    <row r="2" spans="1:36" x14ac:dyDescent="0.35">
      <c r="D2" s="6" t="s">
        <v>0</v>
      </c>
      <c r="E2" s="6"/>
      <c r="F2" s="6"/>
      <c r="G2" s="6"/>
      <c r="H2" s="1"/>
      <c r="I2" s="1"/>
      <c r="J2" s="1"/>
    </row>
    <row r="3" spans="1:36" ht="57" customHeight="1" x14ac:dyDescent="0.35">
      <c r="A3" s="138" t="s">
        <v>82</v>
      </c>
      <c r="B3" s="138"/>
      <c r="D3" s="7" t="s">
        <v>1</v>
      </c>
      <c r="E3" s="8" t="s">
        <v>2</v>
      </c>
      <c r="F3" s="133" t="s">
        <v>3</v>
      </c>
      <c r="G3" s="139"/>
      <c r="H3" s="1"/>
      <c r="I3" s="1"/>
      <c r="J3" s="1"/>
    </row>
    <row r="4" spans="1:36" ht="16" x14ac:dyDescent="0.35">
      <c r="A4" s="140"/>
      <c r="B4" s="140"/>
      <c r="D4" s="9"/>
      <c r="E4" s="9"/>
      <c r="F4" s="9"/>
      <c r="G4" s="9"/>
      <c r="H4" s="1"/>
      <c r="I4" s="1"/>
      <c r="J4" s="1"/>
    </row>
    <row r="5" spans="1:36" s="13" customFormat="1" ht="51.5" customHeight="1" x14ac:dyDescent="0.35">
      <c r="A5" s="141" t="s">
        <v>4</v>
      </c>
      <c r="B5" s="141"/>
      <c r="C5" s="10"/>
      <c r="D5" s="120" t="s">
        <v>5</v>
      </c>
      <c r="E5" s="120"/>
      <c r="F5" s="120"/>
      <c r="G5" s="11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</row>
    <row r="6" spans="1:36" ht="43.5" x14ac:dyDescent="0.35">
      <c r="A6" s="105" t="s">
        <v>6</v>
      </c>
      <c r="B6" s="105"/>
      <c r="D6" s="14" t="s">
        <v>7</v>
      </c>
      <c r="E6" s="14" t="s">
        <v>8</v>
      </c>
      <c r="F6" s="142" t="s">
        <v>9</v>
      </c>
      <c r="G6" s="143"/>
      <c r="H6" s="1"/>
      <c r="I6" s="1"/>
      <c r="J6" s="1"/>
    </row>
    <row r="7" spans="1:36" ht="55.5" customHeight="1" x14ac:dyDescent="0.35">
      <c r="A7" s="15" t="s">
        <v>73</v>
      </c>
      <c r="B7" s="16" t="s">
        <v>10</v>
      </c>
      <c r="C7" s="17"/>
      <c r="D7" s="18"/>
      <c r="E7" s="18"/>
      <c r="F7" s="130">
        <f>D7*E7</f>
        <v>0</v>
      </c>
      <c r="G7" s="131"/>
      <c r="H7" s="1"/>
      <c r="I7" s="19"/>
      <c r="J7" s="1"/>
    </row>
    <row r="8" spans="1:36" ht="30" customHeight="1" x14ac:dyDescent="0.35">
      <c r="D8" s="122" t="s">
        <v>11</v>
      </c>
      <c r="E8" s="122"/>
      <c r="F8" s="122"/>
      <c r="G8" s="132"/>
      <c r="H8" s="1"/>
      <c r="I8" s="1"/>
      <c r="J8" s="1"/>
    </row>
    <row r="9" spans="1:36" x14ac:dyDescent="0.35">
      <c r="D9" s="1"/>
      <c r="E9" s="1"/>
      <c r="F9" s="1"/>
      <c r="G9" s="1"/>
      <c r="H9" s="1"/>
      <c r="I9" s="1"/>
      <c r="J9" s="1"/>
    </row>
    <row r="10" spans="1:36" ht="22.5" customHeight="1" x14ac:dyDescent="0.35">
      <c r="D10" s="20" t="s">
        <v>12</v>
      </c>
      <c r="E10" s="21"/>
      <c r="F10" s="21"/>
      <c r="G10" s="21"/>
      <c r="H10" s="1"/>
      <c r="I10" s="1"/>
      <c r="J10" s="1"/>
    </row>
    <row r="11" spans="1:36" ht="22.5" customHeight="1" x14ac:dyDescent="0.35">
      <c r="D11" s="133" t="s">
        <v>13</v>
      </c>
      <c r="E11" s="134" t="s">
        <v>2</v>
      </c>
      <c r="F11" s="135" t="s">
        <v>14</v>
      </c>
      <c r="G11" s="135"/>
      <c r="H11" s="1"/>
      <c r="I11" s="1"/>
      <c r="J11" s="1"/>
    </row>
    <row r="12" spans="1:36" ht="22.5" customHeight="1" x14ac:dyDescent="0.35">
      <c r="D12" s="133"/>
      <c r="E12" s="134"/>
      <c r="F12" s="136">
        <v>100</v>
      </c>
      <c r="G12" s="137"/>
      <c r="H12" s="1"/>
      <c r="I12" s="1"/>
      <c r="J12" s="1"/>
    </row>
    <row r="13" spans="1:36" x14ac:dyDescent="0.35">
      <c r="D13" s="1"/>
      <c r="E13" s="1"/>
      <c r="F13" s="1"/>
      <c r="G13" s="1"/>
      <c r="H13" s="1"/>
      <c r="I13" s="1"/>
      <c r="J13" s="1"/>
    </row>
    <row r="14" spans="1:36" s="13" customFormat="1" ht="68.5" customHeight="1" x14ac:dyDescent="0.35">
      <c r="A14" s="12"/>
      <c r="B14" s="22"/>
      <c r="C14" s="10"/>
      <c r="D14" s="120" t="s">
        <v>15</v>
      </c>
      <c r="E14" s="120"/>
      <c r="F14" s="120"/>
      <c r="G14" s="120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</row>
    <row r="15" spans="1:36" s="28" customFormat="1" ht="52" customHeight="1" x14ac:dyDescent="0.35">
      <c r="A15" s="105" t="s">
        <v>16</v>
      </c>
      <c r="B15" s="105"/>
      <c r="C15" s="23"/>
      <c r="D15" s="24" t="s">
        <v>17</v>
      </c>
      <c r="E15" s="25" t="s">
        <v>18</v>
      </c>
      <c r="F15" s="26" t="s">
        <v>19</v>
      </c>
      <c r="G15" s="27" t="s">
        <v>20</v>
      </c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</row>
    <row r="16" spans="1:36" ht="41.4" customHeight="1" x14ac:dyDescent="0.35">
      <c r="A16" s="15" t="s">
        <v>74</v>
      </c>
      <c r="B16" s="29" t="s">
        <v>21</v>
      </c>
      <c r="C16" s="30"/>
      <c r="D16" s="31" t="s">
        <v>22</v>
      </c>
      <c r="E16" s="32"/>
      <c r="F16" s="33">
        <f>F7</f>
        <v>0</v>
      </c>
      <c r="G16" s="34">
        <f t="shared" ref="G16:G20" si="0">E16*F16/100</f>
        <v>0</v>
      </c>
      <c r="H16" s="1"/>
      <c r="I16" s="1"/>
      <c r="J16" s="1"/>
    </row>
    <row r="17" spans="1:36" ht="47.4" customHeight="1" x14ac:dyDescent="0.35">
      <c r="A17" s="15" t="s">
        <v>75</v>
      </c>
      <c r="B17" s="29" t="s">
        <v>21</v>
      </c>
      <c r="C17" s="30"/>
      <c r="D17" s="35" t="s">
        <v>23</v>
      </c>
      <c r="E17" s="32"/>
      <c r="F17" s="33">
        <f>F7</f>
        <v>0</v>
      </c>
      <c r="G17" s="34">
        <f t="shared" si="0"/>
        <v>0</v>
      </c>
      <c r="H17" s="1"/>
      <c r="I17" s="1"/>
      <c r="J17" s="1"/>
    </row>
    <row r="18" spans="1:36" ht="42.65" customHeight="1" x14ac:dyDescent="0.35">
      <c r="A18" s="15" t="s">
        <v>76</v>
      </c>
      <c r="B18" s="29" t="s">
        <v>21</v>
      </c>
      <c r="C18" s="30"/>
      <c r="D18" s="31" t="s">
        <v>24</v>
      </c>
      <c r="E18" s="32"/>
      <c r="F18" s="33">
        <f>F7</f>
        <v>0</v>
      </c>
      <c r="G18" s="36">
        <f>E18*F18/100</f>
        <v>0</v>
      </c>
      <c r="H18" s="1"/>
      <c r="I18" s="1"/>
      <c r="J18" s="1"/>
    </row>
    <row r="19" spans="1:36" ht="39.65" customHeight="1" x14ac:dyDescent="0.35">
      <c r="A19" s="15" t="s">
        <v>77</v>
      </c>
      <c r="B19" s="29" t="s">
        <v>21</v>
      </c>
      <c r="C19" s="30"/>
      <c r="D19" s="31" t="s">
        <v>25</v>
      </c>
      <c r="E19" s="32"/>
      <c r="F19" s="33">
        <f>F7</f>
        <v>0</v>
      </c>
      <c r="G19" s="36">
        <f>E19*F19/100</f>
        <v>0</v>
      </c>
      <c r="H19" s="1"/>
      <c r="I19" s="1"/>
      <c r="J19" s="1"/>
    </row>
    <row r="20" spans="1:36" ht="43.75" customHeight="1" x14ac:dyDescent="0.35">
      <c r="A20" s="15" t="s">
        <v>78</v>
      </c>
      <c r="B20" s="29" t="s">
        <v>21</v>
      </c>
      <c r="C20" s="30"/>
      <c r="D20" s="37" t="s">
        <v>84</v>
      </c>
      <c r="E20" s="32"/>
      <c r="F20" s="33">
        <f>F7</f>
        <v>0</v>
      </c>
      <c r="G20" s="34">
        <f t="shared" si="0"/>
        <v>0</v>
      </c>
      <c r="H20" s="1"/>
      <c r="I20" s="1"/>
      <c r="J20" s="1"/>
    </row>
    <row r="21" spans="1:36" ht="43.75" customHeight="1" x14ac:dyDescent="0.35">
      <c r="D21" s="38" t="s">
        <v>26</v>
      </c>
      <c r="E21" s="39">
        <f>SUM(E16:E20)</f>
        <v>0</v>
      </c>
      <c r="F21" s="40"/>
      <c r="G21" s="41"/>
      <c r="H21" s="1"/>
      <c r="I21" s="1"/>
      <c r="J21" s="1"/>
    </row>
    <row r="22" spans="1:36" ht="17" customHeight="1" x14ac:dyDescent="0.35">
      <c r="D22" s="121" t="s">
        <v>27</v>
      </c>
      <c r="E22" s="122"/>
      <c r="F22" s="122"/>
      <c r="G22" s="122"/>
      <c r="H22" s="1"/>
      <c r="I22" s="1"/>
      <c r="J22" s="1"/>
    </row>
    <row r="23" spans="1:36" ht="17" customHeight="1" x14ac:dyDescent="0.35">
      <c r="D23" s="121" t="s">
        <v>28</v>
      </c>
      <c r="E23" s="123"/>
      <c r="F23" s="123"/>
      <c r="G23" s="123"/>
      <c r="H23" s="1"/>
      <c r="I23" s="1"/>
      <c r="J23" s="1"/>
    </row>
    <row r="24" spans="1:36" ht="18" customHeight="1" x14ac:dyDescent="0.35">
      <c r="D24" s="42"/>
      <c r="E24" s="42"/>
      <c r="F24" s="42"/>
      <c r="G24" s="42"/>
      <c r="H24" s="1"/>
      <c r="I24" s="1"/>
      <c r="J24" s="1"/>
    </row>
    <row r="25" spans="1:36" s="13" customFormat="1" ht="34" customHeight="1" x14ac:dyDescent="0.35">
      <c r="A25" s="12"/>
      <c r="B25" s="22"/>
      <c r="C25" s="10"/>
      <c r="D25" s="124" t="s">
        <v>29</v>
      </c>
      <c r="E25" s="124"/>
      <c r="F25" s="124"/>
      <c r="G25" s="124"/>
      <c r="H25" s="124"/>
      <c r="I25" s="125"/>
      <c r="J25" s="11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</row>
    <row r="26" spans="1:36" ht="47.4" customHeight="1" x14ac:dyDescent="0.35">
      <c r="D26" s="126" t="s">
        <v>17</v>
      </c>
      <c r="E26" s="128" t="s">
        <v>30</v>
      </c>
      <c r="F26" s="126" t="s">
        <v>31</v>
      </c>
      <c r="G26" s="128" t="s">
        <v>32</v>
      </c>
      <c r="H26" s="128" t="s">
        <v>33</v>
      </c>
      <c r="I26" s="110" t="s">
        <v>34</v>
      </c>
      <c r="J26" s="111"/>
    </row>
    <row r="27" spans="1:36" x14ac:dyDescent="0.35">
      <c r="D27" s="127"/>
      <c r="E27" s="129"/>
      <c r="F27" s="127"/>
      <c r="G27" s="129"/>
      <c r="H27" s="129"/>
      <c r="I27" s="43" t="s">
        <v>35</v>
      </c>
      <c r="J27" s="43" t="s">
        <v>36</v>
      </c>
    </row>
    <row r="28" spans="1:36" ht="29" customHeight="1" x14ac:dyDescent="0.35">
      <c r="D28" s="31" t="s">
        <v>37</v>
      </c>
      <c r="E28" s="44">
        <f>G16</f>
        <v>0</v>
      </c>
      <c r="F28" s="45" t="s">
        <v>38</v>
      </c>
      <c r="G28" s="45">
        <v>2</v>
      </c>
      <c r="H28" s="44">
        <f>E28*G28</f>
        <v>0</v>
      </c>
      <c r="I28" s="46"/>
      <c r="J28" s="44">
        <f>H28</f>
        <v>0</v>
      </c>
    </row>
    <row r="29" spans="1:36" ht="18" customHeight="1" x14ac:dyDescent="0.35">
      <c r="D29" s="112" t="s">
        <v>39</v>
      </c>
      <c r="E29" s="114">
        <f>G17</f>
        <v>0</v>
      </c>
      <c r="F29" s="47" t="s">
        <v>38</v>
      </c>
      <c r="G29" s="47">
        <v>1</v>
      </c>
      <c r="H29" s="44">
        <f>E29*G29</f>
        <v>0</v>
      </c>
      <c r="I29" s="48"/>
      <c r="J29" s="49">
        <f>H29</f>
        <v>0</v>
      </c>
    </row>
    <row r="30" spans="1:36" ht="17.399999999999999" customHeight="1" x14ac:dyDescent="0.35">
      <c r="D30" s="113"/>
      <c r="E30" s="115"/>
      <c r="F30" s="45" t="s">
        <v>40</v>
      </c>
      <c r="G30" s="45">
        <v>1</v>
      </c>
      <c r="H30" s="44">
        <f>E29*G30</f>
        <v>0</v>
      </c>
      <c r="I30" s="44">
        <f>H30</f>
        <v>0</v>
      </c>
      <c r="J30" s="46"/>
    </row>
    <row r="31" spans="1:36" ht="29" customHeight="1" x14ac:dyDescent="0.35">
      <c r="D31" s="31" t="s">
        <v>41</v>
      </c>
      <c r="E31" s="44">
        <f>G18</f>
        <v>0</v>
      </c>
      <c r="F31" s="45" t="s">
        <v>42</v>
      </c>
      <c r="G31" s="45">
        <v>1</v>
      </c>
      <c r="H31" s="44">
        <f>E31*G31</f>
        <v>0</v>
      </c>
      <c r="I31" s="46"/>
      <c r="J31" s="44">
        <f>H31</f>
        <v>0</v>
      </c>
    </row>
    <row r="32" spans="1:36" ht="29" customHeight="1" x14ac:dyDescent="0.35">
      <c r="D32" s="31" t="s">
        <v>43</v>
      </c>
      <c r="E32" s="44">
        <f>G19</f>
        <v>0</v>
      </c>
      <c r="F32" s="45" t="s">
        <v>40</v>
      </c>
      <c r="G32" s="45">
        <v>1</v>
      </c>
      <c r="H32" s="44">
        <f>E32*G32</f>
        <v>0</v>
      </c>
      <c r="I32" s="44">
        <f>H32</f>
        <v>0</v>
      </c>
      <c r="J32" s="46"/>
    </row>
    <row r="33" spans="1:36" ht="29" customHeight="1" x14ac:dyDescent="0.35">
      <c r="D33" s="31" t="s">
        <v>44</v>
      </c>
      <c r="E33" s="50">
        <f>G20</f>
        <v>0</v>
      </c>
      <c r="F33" s="51" t="s">
        <v>45</v>
      </c>
      <c r="G33" s="51">
        <v>1</v>
      </c>
      <c r="H33" s="44">
        <f>E33*G33</f>
        <v>0</v>
      </c>
      <c r="I33" s="50">
        <f>H33</f>
        <v>0</v>
      </c>
      <c r="J33" s="52"/>
    </row>
    <row r="34" spans="1:36" ht="29" customHeight="1" x14ac:dyDescent="0.35">
      <c r="D34" s="53" t="s">
        <v>46</v>
      </c>
      <c r="E34" s="54"/>
      <c r="F34" s="54"/>
      <c r="G34" s="54"/>
      <c r="H34" s="55"/>
      <c r="I34" s="56">
        <f>SUM(I28:I33)</f>
        <v>0</v>
      </c>
      <c r="J34" s="56">
        <f>SUM(J28:J33)</f>
        <v>0</v>
      </c>
    </row>
    <row r="35" spans="1:36" x14ac:dyDescent="0.35">
      <c r="D35" s="1"/>
      <c r="E35" s="1"/>
      <c r="F35" s="1"/>
      <c r="G35" s="1"/>
      <c r="H35" s="1"/>
      <c r="I35" s="1"/>
      <c r="J35" s="1"/>
    </row>
    <row r="36" spans="1:36" s="13" customFormat="1" ht="33.5" customHeight="1" x14ac:dyDescent="0.35">
      <c r="A36" s="12"/>
      <c r="B36" s="22"/>
      <c r="C36" s="10"/>
      <c r="D36" s="116" t="s">
        <v>47</v>
      </c>
      <c r="E36" s="117"/>
      <c r="F36" s="117"/>
      <c r="G36" s="117"/>
      <c r="H36" s="57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</row>
    <row r="37" spans="1:36" s="28" customFormat="1" ht="57.5" customHeight="1" x14ac:dyDescent="0.35">
      <c r="A37" s="105" t="s">
        <v>48</v>
      </c>
      <c r="B37" s="105"/>
      <c r="C37" s="23"/>
      <c r="D37" s="25" t="s">
        <v>49</v>
      </c>
      <c r="E37" s="25" t="s">
        <v>50</v>
      </c>
      <c r="F37" s="25" t="s">
        <v>51</v>
      </c>
      <c r="G37" s="118" t="s">
        <v>52</v>
      </c>
      <c r="H37" s="1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</row>
    <row r="38" spans="1:36" ht="41" customHeight="1" x14ac:dyDescent="0.35">
      <c r="A38" s="15" t="s">
        <v>79</v>
      </c>
      <c r="B38" s="58" t="s">
        <v>53</v>
      </c>
      <c r="C38" s="59"/>
      <c r="D38" s="60" t="s">
        <v>54</v>
      </c>
      <c r="E38" s="44">
        <f>I34</f>
        <v>0</v>
      </c>
      <c r="F38" s="32"/>
      <c r="G38" s="98">
        <f>E38-F38</f>
        <v>0</v>
      </c>
      <c r="H38" s="99"/>
      <c r="I38" s="1"/>
      <c r="J38" s="1"/>
    </row>
    <row r="39" spans="1:36" ht="41.5" customHeight="1" x14ac:dyDescent="0.35">
      <c r="A39" s="15" t="s">
        <v>80</v>
      </c>
      <c r="B39" s="58" t="s">
        <v>55</v>
      </c>
      <c r="C39" s="59"/>
      <c r="D39" s="61" t="s">
        <v>56</v>
      </c>
      <c r="E39" s="62">
        <f>J34</f>
        <v>0</v>
      </c>
      <c r="F39" s="32"/>
      <c r="G39" s="100">
        <f>E39-F39</f>
        <v>0</v>
      </c>
      <c r="H39" s="101"/>
      <c r="I39" s="1"/>
      <c r="J39" s="1"/>
    </row>
    <row r="40" spans="1:36" x14ac:dyDescent="0.35">
      <c r="D40" s="1"/>
      <c r="E40" s="1"/>
      <c r="F40" s="1"/>
      <c r="G40" s="1"/>
      <c r="H40" s="1"/>
      <c r="I40" s="1"/>
      <c r="J40" s="1"/>
    </row>
    <row r="41" spans="1:36" s="28" customFormat="1" ht="34" customHeight="1" x14ac:dyDescent="0.35">
      <c r="A41" s="19"/>
      <c r="B41" s="63"/>
      <c r="C41" s="23"/>
      <c r="D41" s="102" t="s">
        <v>57</v>
      </c>
      <c r="E41" s="103"/>
      <c r="F41" s="103"/>
      <c r="G41" s="103"/>
      <c r="H41" s="104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</row>
    <row r="42" spans="1:36" ht="33" customHeight="1" x14ac:dyDescent="0.35">
      <c r="A42" s="105" t="s">
        <v>58</v>
      </c>
      <c r="B42" s="105"/>
      <c r="D42" s="106" t="s">
        <v>59</v>
      </c>
      <c r="E42" s="107"/>
      <c r="F42" s="25" t="s">
        <v>60</v>
      </c>
      <c r="G42" s="25" t="s">
        <v>54</v>
      </c>
      <c r="H42" s="64" t="s">
        <v>61</v>
      </c>
      <c r="I42" s="1"/>
      <c r="J42" s="1"/>
    </row>
    <row r="43" spans="1:36" ht="33.5" customHeight="1" x14ac:dyDescent="0.35">
      <c r="A43"/>
      <c r="B43" s="65"/>
      <c r="D43" s="108" t="s">
        <v>62</v>
      </c>
      <c r="E43" s="109"/>
      <c r="F43" s="66"/>
      <c r="G43" s="67">
        <f>G38</f>
        <v>0</v>
      </c>
      <c r="H43" s="67">
        <f>G39</f>
        <v>0</v>
      </c>
      <c r="I43" s="1"/>
      <c r="J43" s="1"/>
    </row>
    <row r="44" spans="1:36" ht="45" customHeight="1" x14ac:dyDescent="0.35">
      <c r="A44" s="15" t="s">
        <v>81</v>
      </c>
      <c r="B44" s="58" t="s">
        <v>63</v>
      </c>
      <c r="C44" s="59"/>
      <c r="D44" s="85" t="s">
        <v>64</v>
      </c>
      <c r="E44" s="86"/>
      <c r="F44" s="68"/>
      <c r="G44" s="67">
        <f>G43+((G43*F44)/100)</f>
        <v>0</v>
      </c>
      <c r="H44" s="67">
        <f>H43+((H43*F44)/100)</f>
        <v>0</v>
      </c>
      <c r="I44" s="1"/>
      <c r="J44" s="1"/>
    </row>
    <row r="45" spans="1:36" ht="12" customHeight="1" x14ac:dyDescent="0.35">
      <c r="D45" s="1"/>
      <c r="E45" s="1"/>
      <c r="F45" s="1"/>
      <c r="G45" s="1"/>
      <c r="H45" s="1"/>
      <c r="I45" s="1"/>
      <c r="J45" s="1"/>
    </row>
    <row r="46" spans="1:36" ht="13.25" customHeight="1" x14ac:dyDescent="0.35">
      <c r="D46" s="1"/>
      <c r="E46" s="1"/>
      <c r="F46" s="1"/>
      <c r="G46" s="1"/>
      <c r="H46" s="1"/>
      <c r="I46" s="1"/>
      <c r="J46" s="1"/>
    </row>
    <row r="47" spans="1:36" ht="33.5" customHeight="1" x14ac:dyDescent="0.35">
      <c r="D47" s="87" t="s">
        <v>65</v>
      </c>
      <c r="E47" s="88"/>
      <c r="F47" s="89"/>
      <c r="G47" s="89"/>
      <c r="H47" s="90"/>
      <c r="I47" s="1"/>
      <c r="J47" s="1"/>
    </row>
    <row r="48" spans="1:36" ht="33" customHeight="1" x14ac:dyDescent="0.35">
      <c r="A48" s="79"/>
      <c r="B48" s="80" t="s">
        <v>66</v>
      </c>
      <c r="D48" s="91" t="s">
        <v>67</v>
      </c>
      <c r="E48" s="92"/>
      <c r="F48" s="93"/>
      <c r="G48" s="25" t="s">
        <v>54</v>
      </c>
      <c r="H48" s="64" t="s">
        <v>61</v>
      </c>
      <c r="I48" s="1"/>
      <c r="J48" s="1"/>
    </row>
    <row r="49" spans="2:37" ht="32" customHeight="1" thickBot="1" x14ac:dyDescent="0.45">
      <c r="D49" s="94" t="s">
        <v>68</v>
      </c>
      <c r="E49" s="95"/>
      <c r="F49" s="96"/>
      <c r="G49" s="69">
        <f>G44</f>
        <v>0</v>
      </c>
      <c r="H49" s="70">
        <f>H44</f>
        <v>0</v>
      </c>
      <c r="I49" s="1"/>
      <c r="J49" s="1"/>
    </row>
    <row r="50" spans="2:37" ht="32" customHeight="1" thickTop="1" thickBot="1" x14ac:dyDescent="0.45">
      <c r="D50" s="94" t="s">
        <v>69</v>
      </c>
      <c r="E50" s="96"/>
      <c r="F50" s="97"/>
      <c r="G50" s="71">
        <f>ROUNDUP(G44,-2)</f>
        <v>0</v>
      </c>
      <c r="H50" s="72">
        <f>ROUNDUP(H44,-2)</f>
        <v>0</v>
      </c>
      <c r="I50" s="1"/>
      <c r="J50" s="1"/>
    </row>
    <row r="51" spans="2:37" ht="32" customHeight="1" thickTop="1" thickBot="1" x14ac:dyDescent="0.45">
      <c r="D51" s="94" t="s">
        <v>70</v>
      </c>
      <c r="E51" s="96"/>
      <c r="F51" s="97"/>
      <c r="G51" s="71">
        <f>CEILING(G44,500)</f>
        <v>0</v>
      </c>
      <c r="H51" s="72">
        <f>CEILING(H44,500)</f>
        <v>0</v>
      </c>
      <c r="I51" s="1"/>
      <c r="J51" s="1"/>
    </row>
    <row r="52" spans="2:37" ht="32" customHeight="1" thickTop="1" x14ac:dyDescent="0.4">
      <c r="D52" s="81" t="s">
        <v>71</v>
      </c>
      <c r="E52" s="82"/>
      <c r="F52" s="83"/>
      <c r="G52" s="73">
        <f>CEILING(G44,1000)</f>
        <v>0</v>
      </c>
      <c r="H52" s="74">
        <f>CEILING(H44,1000)</f>
        <v>0</v>
      </c>
      <c r="I52" s="1"/>
      <c r="J52" s="1"/>
      <c r="AK52" s="1" t="s">
        <v>83</v>
      </c>
    </row>
    <row r="53" spans="2:37" s="1" customFormat="1" x14ac:dyDescent="0.35">
      <c r="B53" s="2"/>
      <c r="C53" s="2"/>
    </row>
    <row r="54" spans="2:37" s="1" customFormat="1" x14ac:dyDescent="0.35">
      <c r="B54" s="2"/>
      <c r="C54" s="2"/>
    </row>
    <row r="55" spans="2:37" s="1" customFormat="1" x14ac:dyDescent="0.35">
      <c r="B55" s="2"/>
      <c r="C55" s="2"/>
    </row>
    <row r="56" spans="2:37" s="1" customFormat="1" x14ac:dyDescent="0.35">
      <c r="B56" s="2"/>
      <c r="C56" s="2"/>
    </row>
    <row r="57" spans="2:37" s="1" customFormat="1" x14ac:dyDescent="0.35">
      <c r="B57" s="2"/>
      <c r="C57" s="2"/>
    </row>
    <row r="58" spans="2:37" s="1" customFormat="1" x14ac:dyDescent="0.35">
      <c r="B58" s="2"/>
      <c r="C58" s="2"/>
    </row>
    <row r="59" spans="2:37" s="1" customFormat="1" x14ac:dyDescent="0.35">
      <c r="B59" s="2"/>
      <c r="C59" s="2"/>
    </row>
    <row r="60" spans="2:37" s="1" customFormat="1" x14ac:dyDescent="0.35">
      <c r="B60" s="2"/>
      <c r="C60" s="2"/>
    </row>
    <row r="61" spans="2:37" s="1" customFormat="1" x14ac:dyDescent="0.35">
      <c r="B61" s="2"/>
      <c r="C61" s="2"/>
    </row>
    <row r="62" spans="2:37" s="1" customFormat="1" x14ac:dyDescent="0.35">
      <c r="B62" s="2"/>
      <c r="C62" s="2"/>
    </row>
    <row r="63" spans="2:37" s="1" customFormat="1" x14ac:dyDescent="0.35">
      <c r="B63" s="2"/>
      <c r="C63" s="2"/>
    </row>
    <row r="64" spans="2:37" s="1" customFormat="1" x14ac:dyDescent="0.35">
      <c r="B64" s="2"/>
      <c r="C64" s="2"/>
    </row>
    <row r="65" spans="2:35" s="1" customFormat="1" x14ac:dyDescent="0.35">
      <c r="B65" s="2"/>
      <c r="C65" s="2"/>
    </row>
    <row r="66" spans="2:35" s="1" customFormat="1" x14ac:dyDescent="0.35">
      <c r="B66" s="2"/>
      <c r="C66" s="2"/>
    </row>
    <row r="67" spans="2:35" s="1" customFormat="1" x14ac:dyDescent="0.35">
      <c r="B67" s="2"/>
      <c r="C67" s="2"/>
    </row>
    <row r="68" spans="2:35" s="1" customFormat="1" ht="19.25" customHeight="1" x14ac:dyDescent="0.35">
      <c r="B68" s="2"/>
      <c r="C68" s="2"/>
      <c r="K68" s="75"/>
      <c r="AA68" s="84"/>
      <c r="AB68" s="84"/>
      <c r="AC68" s="84"/>
      <c r="AD68" s="84"/>
      <c r="AE68" s="84"/>
      <c r="AF68" s="84"/>
      <c r="AG68" s="84"/>
      <c r="AH68" s="84"/>
      <c r="AI68" s="84"/>
    </row>
    <row r="69" spans="2:35" s="1" customFormat="1" x14ac:dyDescent="0.35">
      <c r="B69" s="2"/>
      <c r="C69" s="2"/>
      <c r="K69" s="5"/>
      <c r="AA69" s="76"/>
    </row>
    <row r="70" spans="2:35" s="1" customFormat="1" x14ac:dyDescent="0.35">
      <c r="B70" s="2"/>
      <c r="C70" s="2"/>
    </row>
    <row r="71" spans="2:35" s="1" customFormat="1" x14ac:dyDescent="0.35">
      <c r="B71" s="2"/>
      <c r="C71" s="2"/>
    </row>
    <row r="72" spans="2:35" s="1" customFormat="1" x14ac:dyDescent="0.35">
      <c r="B72" s="2"/>
      <c r="C72" s="2"/>
    </row>
    <row r="73" spans="2:35" s="1" customFormat="1" x14ac:dyDescent="0.35">
      <c r="B73" s="2"/>
      <c r="C73" s="2"/>
    </row>
    <row r="74" spans="2:35" s="1" customFormat="1" x14ac:dyDescent="0.35">
      <c r="B74" s="2"/>
      <c r="C74" s="2"/>
    </row>
    <row r="75" spans="2:35" s="1" customFormat="1" x14ac:dyDescent="0.35">
      <c r="B75" s="2"/>
      <c r="C75" s="2"/>
    </row>
    <row r="76" spans="2:35" s="1" customFormat="1" x14ac:dyDescent="0.35">
      <c r="B76" s="2"/>
      <c r="C76" s="2"/>
    </row>
    <row r="77" spans="2:35" s="1" customFormat="1" x14ac:dyDescent="0.35">
      <c r="B77" s="2"/>
      <c r="C77" s="2"/>
    </row>
    <row r="78" spans="2:35" s="1" customFormat="1" x14ac:dyDescent="0.35">
      <c r="B78" s="2"/>
      <c r="C78" s="2"/>
    </row>
    <row r="79" spans="2:35" s="1" customFormat="1" x14ac:dyDescent="0.35">
      <c r="B79" s="2"/>
      <c r="C79" s="2"/>
    </row>
    <row r="80" spans="2:35" s="1" customFormat="1" x14ac:dyDescent="0.35">
      <c r="B80" s="2"/>
      <c r="C80" s="2"/>
    </row>
    <row r="81" spans="2:3" s="1" customFormat="1" x14ac:dyDescent="0.35">
      <c r="B81" s="2"/>
      <c r="C81" s="2"/>
    </row>
    <row r="82" spans="2:3" s="1" customFormat="1" x14ac:dyDescent="0.35">
      <c r="B82" s="2"/>
      <c r="C82" s="2"/>
    </row>
    <row r="83" spans="2:3" s="1" customFormat="1" x14ac:dyDescent="0.35">
      <c r="B83" s="2"/>
      <c r="C83" s="2"/>
    </row>
    <row r="84" spans="2:3" s="1" customFormat="1" x14ac:dyDescent="0.35">
      <c r="B84" s="2"/>
      <c r="C84" s="2"/>
    </row>
    <row r="85" spans="2:3" s="1" customFormat="1" x14ac:dyDescent="0.35">
      <c r="B85" s="2"/>
      <c r="C85" s="2"/>
    </row>
    <row r="86" spans="2:3" s="1" customFormat="1" x14ac:dyDescent="0.35">
      <c r="B86" s="2"/>
      <c r="C86" s="2"/>
    </row>
    <row r="87" spans="2:3" s="1" customFormat="1" x14ac:dyDescent="0.35">
      <c r="B87" s="2"/>
      <c r="C87" s="2"/>
    </row>
    <row r="88" spans="2:3" s="1" customFormat="1" x14ac:dyDescent="0.35">
      <c r="B88" s="2"/>
      <c r="C88" s="2"/>
    </row>
    <row r="89" spans="2:3" s="1" customFormat="1" x14ac:dyDescent="0.35">
      <c r="B89" s="2"/>
      <c r="C89" s="2"/>
    </row>
    <row r="90" spans="2:3" s="1" customFormat="1" x14ac:dyDescent="0.35">
      <c r="B90" s="2"/>
      <c r="C90" s="2"/>
    </row>
    <row r="91" spans="2:3" s="1" customFormat="1" x14ac:dyDescent="0.35">
      <c r="B91" s="2"/>
      <c r="C91" s="2"/>
    </row>
    <row r="92" spans="2:3" s="1" customFormat="1" x14ac:dyDescent="0.35">
      <c r="B92" s="2"/>
      <c r="C92" s="2"/>
    </row>
    <row r="93" spans="2:3" s="1" customFormat="1" x14ac:dyDescent="0.35">
      <c r="B93" s="2"/>
      <c r="C93" s="2"/>
    </row>
  </sheetData>
  <sheetProtection algorithmName="SHA-512" hashValue="uOOzYCtYtYAcRyLeaLH/EO3kc1ERyI02Dd5+kvu/9OgMoDxOIGEodentKLw3RCoTV4nKi+U/MHltU7TSOuTtaw==" saltValue="znuG+x4fV3jeozKlX/PYlA==" spinCount="100000" sheet="1"/>
  <mergeCells count="43">
    <mergeCell ref="A6:B6"/>
    <mergeCell ref="F6:G6"/>
    <mergeCell ref="A3:B3"/>
    <mergeCell ref="F3:G3"/>
    <mergeCell ref="A4:B4"/>
    <mergeCell ref="A5:B5"/>
    <mergeCell ref="D5:F5"/>
    <mergeCell ref="F7:G7"/>
    <mergeCell ref="D8:G8"/>
    <mergeCell ref="D11:D12"/>
    <mergeCell ref="E11:E12"/>
    <mergeCell ref="F11:G11"/>
    <mergeCell ref="F12:G12"/>
    <mergeCell ref="A37:B37"/>
    <mergeCell ref="G37:H37"/>
    <mergeCell ref="D14:G14"/>
    <mergeCell ref="A15:B15"/>
    <mergeCell ref="D22:G22"/>
    <mergeCell ref="D23:G23"/>
    <mergeCell ref="D25:I25"/>
    <mergeCell ref="D26:D27"/>
    <mergeCell ref="E26:E27"/>
    <mergeCell ref="F26:F27"/>
    <mergeCell ref="G26:G27"/>
    <mergeCell ref="H26:H27"/>
    <mergeCell ref="D43:E43"/>
    <mergeCell ref="I26:J26"/>
    <mergeCell ref="D29:D30"/>
    <mergeCell ref="E29:E30"/>
    <mergeCell ref="D36:G36"/>
    <mergeCell ref="G38:H38"/>
    <mergeCell ref="G39:H39"/>
    <mergeCell ref="D41:H41"/>
    <mergeCell ref="A42:B42"/>
    <mergeCell ref="D42:E42"/>
    <mergeCell ref="D52:F52"/>
    <mergeCell ref="AA68:AI68"/>
    <mergeCell ref="D44:E44"/>
    <mergeCell ref="D47:H47"/>
    <mergeCell ref="D48:F48"/>
    <mergeCell ref="D49:F49"/>
    <mergeCell ref="D50:F50"/>
    <mergeCell ref="D51:F5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205C7C-29D9-4237-A38F-0D6F426429B7}">
  <dimension ref="B2:B3"/>
  <sheetViews>
    <sheetView workbookViewId="0">
      <selection sqref="A1:XFD1048576"/>
    </sheetView>
  </sheetViews>
  <sheetFormatPr defaultRowHeight="14.5" x14ac:dyDescent="0.35"/>
  <sheetData>
    <row r="2" spans="2:2" s="78" customFormat="1" ht="18.5" x14ac:dyDescent="0.45">
      <c r="B2" s="77" t="s">
        <v>72</v>
      </c>
    </row>
    <row r="3" spans="2:2" s="78" customFormat="1" ht="18.5" x14ac:dyDescent="0.45">
      <c r="B3" s="77"/>
    </row>
  </sheetData>
  <hyperlinks>
    <hyperlink ref="B2" r:id="rId1" display="https://www.who.int/publications/i/item/9789290228073" xr:uid="{D2A94B9F-0B91-48B2-8FED-8D63C77F28BF}"/>
  </hyperlinks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B05720-7D98-4683-97BF-2A0E38AE2D4F}">
  <dimension ref="B2"/>
  <sheetViews>
    <sheetView workbookViewId="0">
      <selection sqref="A1:XFD1048576"/>
    </sheetView>
  </sheetViews>
  <sheetFormatPr defaultRowHeight="14.5" x14ac:dyDescent="0.35"/>
  <sheetData>
    <row r="2" spans="2:2" s="78" customFormat="1" ht="18.5" x14ac:dyDescent="0.45">
      <c r="B2" s="77" t="s">
        <v>72</v>
      </c>
    </row>
  </sheetData>
  <hyperlinks>
    <hyperlink ref="B2" r:id="rId1" display="https://www.who.int/publications/i/item/9789290228073" xr:uid="{D60399CD-1EDE-412F-97AD-D8C9F7A92A24}"/>
  </hyperlinks>
  <pageMargins left="0.7" right="0.7" top="0.75" bottom="0.75" header="0.3" footer="0.3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024022-3480-4B9B-BE3C-E98073140ABC}">
  <dimension ref="A1"/>
  <sheetViews>
    <sheetView workbookViewId="0">
      <selection activeCell="B2" sqref="B2"/>
    </sheetView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Rifampicin calculation</vt:lpstr>
      <vt:lpstr>WHO Tech Guid calculation</vt:lpstr>
      <vt:lpstr>WHO TG Eligibility Criteria</vt:lpstr>
      <vt:lpstr>Sheet4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Liesbeth Mieras</dc:creator>
  <cp:lastModifiedBy>Liesbeth Mieras</cp:lastModifiedBy>
  <dcterms:created xsi:type="dcterms:W3CDTF">2026-07-10T07:43:33Z</dcterms:created>
  <dcterms:modified xsi:type="dcterms:W3CDTF">2026-07-10T08:03:44Z</dcterms:modified>
</cp:coreProperties>
</file>